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Лист1" sheetId="1" r:id="rId1"/>
    <sheet name="исп бюджета" sheetId="2" r:id="rId2"/>
  </sheets>
  <definedNames/>
  <calcPr fullCalcOnLoad="1"/>
</workbook>
</file>

<file path=xl/sharedStrings.xml><?xml version="1.0" encoding="utf-8"?>
<sst xmlns="http://schemas.openxmlformats.org/spreadsheetml/2006/main" count="145" uniqueCount="140">
  <si>
    <t>О100</t>
  </si>
  <si>
    <t>О20</t>
  </si>
  <si>
    <t>О21</t>
  </si>
  <si>
    <t>О22</t>
  </si>
  <si>
    <t>О40</t>
  </si>
  <si>
    <t xml:space="preserve">О8 </t>
  </si>
  <si>
    <t>О80</t>
  </si>
  <si>
    <t>О81</t>
  </si>
  <si>
    <t>О82</t>
  </si>
  <si>
    <t>О83</t>
  </si>
  <si>
    <t>О10</t>
  </si>
  <si>
    <t>О11</t>
  </si>
  <si>
    <t>ЖИЛИЩНО-КОММУНАЛЬНОЕ ХОЗЯЙСТВО</t>
  </si>
  <si>
    <t>ОБРАЗОВАНИЕ</t>
  </si>
  <si>
    <t>СОЦИАЛЬНАЯ ПОЛИТИКА</t>
  </si>
  <si>
    <t>ВСЕГО  РАСХОДОВ</t>
  </si>
  <si>
    <t>ОБЩЕГОСУДАРСТВЕННЫЕ ВОПРОСЫ</t>
  </si>
  <si>
    <t>НАЦИОНАЛЬНАЯ ЭКОНОМИКА</t>
  </si>
  <si>
    <t xml:space="preserve"> 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</si>
  <si>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</si>
  <si>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</si>
  <si>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</si>
  <si>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</si>
  <si>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</si>
  <si>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</si>
  <si>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 xml:space="preserve"> 0900</t>
  </si>
  <si>
    <t>ФИЗИЧЕСКАЯ КУЛЬТУРА И СПОРТ</t>
  </si>
  <si>
    <t>КУЛЬТУРА,  КИНЕМАТОГРАФИЯ</t>
  </si>
  <si>
    <t>СРЕДСТВА МАССОВОЙ ИНФОРМАЦИИ</t>
  </si>
  <si>
    <t xml:space="preserve">ЗДРАВООХРАНЕНИЕ </t>
  </si>
  <si>
    <t>0102</t>
  </si>
  <si>
    <t>Невельского городского округа</t>
  </si>
  <si>
    <t>от               №</t>
  </si>
  <si>
    <t>по разделам и подразделам классификации расходов</t>
  </si>
  <si>
    <t>Наименование показателя</t>
  </si>
  <si>
    <t>Код   раздела, подраздела</t>
  </si>
  <si>
    <t>Выполнение годового плана (%)</t>
  </si>
  <si>
    <t>0103</t>
  </si>
  <si>
    <t>0104</t>
  </si>
  <si>
    <t>0105</t>
  </si>
  <si>
    <t>0111</t>
  </si>
  <si>
    <t>0113</t>
  </si>
  <si>
    <t>НАЦИОНАЛЬНАЯ   ОБОРОНА</t>
  </si>
  <si>
    <t xml:space="preserve"> Мобилизационная и вневойсковая подготовка</t>
  </si>
  <si>
    <t>0203</t>
  </si>
  <si>
    <t>0309</t>
  </si>
  <si>
    <t>0314</t>
  </si>
  <si>
    <t>0409</t>
  </si>
  <si>
    <t>0401</t>
  </si>
  <si>
    <t xml:space="preserve"> Топливно-энергетический комплекс</t>
  </si>
  <si>
    <t>0402</t>
  </si>
  <si>
    <t>0405</t>
  </si>
  <si>
    <t>0408</t>
  </si>
  <si>
    <t>0412</t>
  </si>
  <si>
    <t>0501</t>
  </si>
  <si>
    <t>0502</t>
  </si>
  <si>
    <t>0505</t>
  </si>
  <si>
    <t>0503</t>
  </si>
  <si>
    <t xml:space="preserve"> Другие вопросы в области жилищно-коммунального хозяйства</t>
  </si>
  <si>
    <t>0701</t>
  </si>
  <si>
    <t>0702</t>
  </si>
  <si>
    <t xml:space="preserve"> Профессиональная подготовка, переподготовка и повышение квалификации</t>
  </si>
  <si>
    <t>0705</t>
  </si>
  <si>
    <t>0707</t>
  </si>
  <si>
    <t>0709</t>
  </si>
  <si>
    <t>0801</t>
  </si>
  <si>
    <t>0804</t>
  </si>
  <si>
    <t>0901</t>
  </si>
  <si>
    <t xml:space="preserve"> Стационарная медицинская помощь</t>
  </si>
  <si>
    <t>1001</t>
  </si>
  <si>
    <t>1003</t>
  </si>
  <si>
    <t>1004</t>
  </si>
  <si>
    <t>1006</t>
  </si>
  <si>
    <t>1101</t>
  </si>
  <si>
    <t>1102</t>
  </si>
  <si>
    <t>1105</t>
  </si>
  <si>
    <t>1202</t>
  </si>
  <si>
    <t>1301</t>
  </si>
  <si>
    <t>ОБСЛУЖИВАНИЕ ГОСУДАРСТВЕННОГО И МУНИЦИПАЛЬНОГО ДОЛГА</t>
  </si>
  <si>
    <t>НАЦИОНАЛЬНАЯ БЕЗОПАСНОСТЬ И ПРАВОХРАНИТЕЛЬНАЯ ДЕЯТЕЛЬНОСТЬ</t>
  </si>
  <si>
    <t xml:space="preserve">Расходы местного бюджета Невельского городского округа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</si>
  <si>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</si>
  <si>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</si>
  <si>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</si>
  <si>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</si>
  <si>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0600</t>
  </si>
  <si>
    <t>0605</t>
  </si>
  <si>
    <t>Другие вопросы в области охраны окружающей среды</t>
  </si>
  <si>
    <t>ОХРАНА ОКРУЖАЮЩЕЙ СРЕДЫ</t>
  </si>
  <si>
    <t>Топливно-энергетический комплекс</t>
  </si>
  <si>
    <t>0900</t>
  </si>
  <si>
    <t>0902</t>
  </si>
  <si>
    <t>Амбулаторная помощь</t>
  </si>
  <si>
    <t>Профессиональная подготовка, переподготовка и повышение квалификации</t>
  </si>
  <si>
    <t>0703</t>
  </si>
  <si>
    <t>Дополнительное образование детей</t>
  </si>
  <si>
    <t>0310</t>
  </si>
  <si>
    <t>Обеспечение пожарной безрпасности</t>
  </si>
  <si>
    <t>0407</t>
  </si>
  <si>
    <t>Лесное хозяйство</t>
  </si>
  <si>
    <t>1002</t>
  </si>
  <si>
    <t>1103</t>
  </si>
  <si>
    <t>за 2022 год</t>
  </si>
  <si>
    <t>Уточненный план за 2022год (тыс.руб.)</t>
  </si>
  <si>
    <t>Исполнение по отчету за 2022год (тыс.руб.)</t>
  </si>
  <si>
    <t>Приложение 4</t>
  </si>
  <si>
    <t xml:space="preserve">к Решению Собрания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</si>
  <si>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</si>
  <si>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</si>
  <si>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</si>
  <si>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</si>
  <si>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</si>
  <si>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</si>
  <si>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</si>
  <si>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</si>
  <si>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</si>
  <si>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</si>
  <si>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</si>
  <si>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</si>
  <si>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</si>
  <si>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</si>
  <si>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</si>
  <si>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</si>
  <si>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</si>
  <si>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</si>
  <si>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</si>
  <si>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</si>
  <si>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</si>
  <si>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</si>
  <si>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Социальное обслуживание населения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</si>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</sst>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1" fontId="3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0" fontId="2" fillId="0" borderId="0" xfId="0" applyFont="1" applyAlignment="1">
      <alignment shrinkToFit="1"/>
    </xf>
    <xf numFmtId="1" fontId="2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/>
    </xf>
    <xf numFmtId="183" fontId="3" fillId="0" borderId="10" xfId="0" applyNumberFormat="1" applyFont="1" applyBorder="1" applyAlignment="1">
      <alignment horizontal="right"/>
    </xf>
    <xf numFmtId="18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shrinkToFit="1"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83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C29"/>
    </sheetView>
  </sheetViews>
  <sheetFormatPr defaultColWidth="9.00390625" defaultRowHeight="12.75"/>
  <cols>
    <col min="1" max="1" width="28.00390625" style="0" customWidth="1"/>
    <col min="2" max="2" width="25.125" style="0" customWidth="1"/>
    <col min="3" max="3" width="20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06"/>
  <sheetViews>
    <sheetView tabSelected="1" view="pageBreakPreview" zoomScaleNormal="75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1.625" style="7" customWidth="1"/>
    <col min="2" max="2" width="13.25390625" style="13" customWidth="1"/>
    <col min="3" max="3" width="56.375" style="7" customWidth="1"/>
    <col min="4" max="4" width="10.375" style="7" hidden="1" customWidth="1"/>
    <col min="5" max="5" width="17.625" style="17" customWidth="1"/>
    <col min="6" max="6" width="14.125" style="17" customWidth="1"/>
    <col min="7" max="7" width="15.125" style="7" customWidth="1"/>
    <col min="8" max="8" width="20.00390625" style="7" customWidth="1"/>
    <col min="9" max="9" width="27.375" style="7" customWidth="1"/>
    <col min="10" max="16384" width="9.125" style="7" customWidth="1"/>
  </cols>
  <sheetData>
    <row r="1" ht="10.5" customHeight="1"/>
    <row r="2" ht="12.75" hidden="1"/>
    <row r="3" ht="12.75" hidden="1"/>
    <row r="4" spans="6:7" ht="12.75">
      <c r="F4" s="17" t="s">
        <v>105</v>
      </c>
      <c r="G4" s="17"/>
    </row>
    <row r="5" spans="6:7" ht="12.75">
      <c r="F5" s="17" t="s">
        <v>106</v>
      </c>
      <c r="G5" s="17"/>
    </row>
    <row r="6" spans="6:7" ht="12.75">
      <c r="F6" s="17" t="s">
        <v>31</v>
      </c>
      <c r="G6" s="17"/>
    </row>
    <row r="7" spans="6:7" ht="12.75">
      <c r="F7" s="17" t="s">
        <v>32</v>
      </c>
      <c r="G7" s="17"/>
    </row>
    <row r="8" spans="1:7" ht="15.75">
      <c r="A8" s="2"/>
      <c r="B8" s="6" t="s">
        <v>18</v>
      </c>
      <c r="C8" s="31" t="s">
        <v>80</v>
      </c>
      <c r="D8" s="32"/>
      <c r="E8" s="32"/>
      <c r="F8" s="32"/>
      <c r="G8" s="3"/>
    </row>
    <row r="9" spans="1:7" ht="15.75">
      <c r="A9" s="2"/>
      <c r="B9" s="5" t="s">
        <v>18</v>
      </c>
      <c r="C9" s="31" t="s">
        <v>33</v>
      </c>
      <c r="D9" s="32"/>
      <c r="E9" s="32"/>
      <c r="F9" s="32"/>
      <c r="G9" s="4"/>
    </row>
    <row r="10" spans="1:7" ht="15">
      <c r="A10" s="2"/>
      <c r="B10" s="5"/>
      <c r="C10" s="33" t="s">
        <v>102</v>
      </c>
      <c r="D10" s="34"/>
      <c r="E10" s="34"/>
      <c r="F10" s="34"/>
      <c r="G10" s="4"/>
    </row>
    <row r="11" spans="1:7" ht="57.75" customHeight="1">
      <c r="A11" s="2"/>
      <c r="B11" s="35" t="s">
        <v>35</v>
      </c>
      <c r="C11" s="35" t="s">
        <v>34</v>
      </c>
      <c r="D11" s="36"/>
      <c r="E11" s="37" t="s">
        <v>103</v>
      </c>
      <c r="F11" s="37" t="s">
        <v>104</v>
      </c>
      <c r="G11" s="38" t="s">
        <v>36</v>
      </c>
    </row>
    <row r="12" spans="1:7" ht="15">
      <c r="A12" s="2"/>
      <c r="B12" s="22" t="s">
        <v>0</v>
      </c>
      <c r="C12" s="23" t="s">
        <v>16</v>
      </c>
      <c r="D12" s="23"/>
      <c r="E12" s="24">
        <f>E13+E14+E15+E16+E17+E18+E19+E20</f>
        <v>278875.9</v>
      </c>
      <c r="F12" s="24">
        <f>F13+F14+F15+F16+F17+F18+F19+F20</f>
        <v>276518.1</v>
      </c>
      <c r="G12" s="25">
        <f>F12/E12*100</f>
        <v>99.15453432871035</v>
      </c>
    </row>
    <row r="13" spans="1:7" ht="30">
      <c r="A13" s="2"/>
      <c r="B13" s="21" t="s">
        <v>30</v>
      </c>
      <c r="C13" s="27" t="s">
        <v>107</v>
      </c>
      <c r="D13" s="1" t="s">
        <v>1</v>
      </c>
      <c r="E13" s="20">
        <v>5088.6</v>
      </c>
      <c r="F13" s="20">
        <v>5081.3</v>
      </c>
      <c r="G13" s="18">
        <f>F13/E13*100</f>
        <v>99.8565420744409</v>
      </c>
    </row>
    <row r="14" spans="1:7" ht="45">
      <c r="A14" s="2"/>
      <c r="B14" s="21" t="s">
        <v>37</v>
      </c>
      <c r="C14" s="27" t="s">
        <v>108</v>
      </c>
      <c r="D14" s="1"/>
      <c r="E14" s="20">
        <v>7690.4</v>
      </c>
      <c r="F14" s="20">
        <v>7577.1</v>
      </c>
      <c r="G14" s="18">
        <f>F14/E14*100</f>
        <v>98.5267346301883</v>
      </c>
    </row>
    <row r="15" spans="1:7" ht="47.25" customHeight="1">
      <c r="A15" s="2"/>
      <c r="B15" s="21" t="s">
        <v>38</v>
      </c>
      <c r="C15" s="27" t="s">
        <v>109</v>
      </c>
      <c r="D15" s="19" t="s">
        <v>2</v>
      </c>
      <c r="E15" s="20">
        <v>168329.1</v>
      </c>
      <c r="F15" s="20">
        <v>167356.4</v>
      </c>
      <c r="G15" s="18">
        <f>F15/E15*100</f>
        <v>99.42214388361845</v>
      </c>
    </row>
    <row r="16" spans="1:7" ht="15">
      <c r="A16" s="2"/>
      <c r="B16" s="21" t="s">
        <v>39</v>
      </c>
      <c r="C16" s="27" t="s">
        <v>110</v>
      </c>
      <c r="D16" s="1" t="s">
        <v>3</v>
      </c>
      <c r="E16" s="20">
        <v>103.9</v>
      </c>
      <c r="F16" s="20">
        <v>103.9</v>
      </c>
      <c r="G16" s="18">
        <f>E16/F16*100</f>
        <v>100</v>
      </c>
    </row>
    <row r="17" spans="1:7" ht="45">
      <c r="A17" s="2"/>
      <c r="B17" s="21" t="s">
        <v>81</v>
      </c>
      <c r="C17" s="27" t="s">
        <v>82</v>
      </c>
      <c r="D17" s="1" t="s">
        <v>3</v>
      </c>
      <c r="E17" s="20">
        <v>18995.3</v>
      </c>
      <c r="F17" s="20">
        <v>18904.5</v>
      </c>
      <c r="G17" s="18">
        <f>F17/E17*100</f>
        <v>99.52198701784127</v>
      </c>
    </row>
    <row r="18" spans="1:7" ht="15">
      <c r="A18" s="2"/>
      <c r="B18" s="21" t="s">
        <v>83</v>
      </c>
      <c r="C18" s="27" t="s">
        <v>84</v>
      </c>
      <c r="D18" s="1"/>
      <c r="E18" s="20">
        <v>0</v>
      </c>
      <c r="F18" s="20">
        <v>0</v>
      </c>
      <c r="G18" s="18">
        <v>0</v>
      </c>
    </row>
    <row r="19" spans="1:7" ht="15" customHeight="1">
      <c r="A19" s="2"/>
      <c r="B19" s="21" t="s">
        <v>40</v>
      </c>
      <c r="C19" s="27" t="s">
        <v>111</v>
      </c>
      <c r="D19" s="1"/>
      <c r="E19" s="20">
        <v>500</v>
      </c>
      <c r="F19" s="20">
        <v>0</v>
      </c>
      <c r="G19" s="18">
        <f aca="true" t="shared" si="0" ref="G19:G55">F19/E19*100</f>
        <v>0</v>
      </c>
    </row>
    <row r="20" spans="1:7" ht="15">
      <c r="A20" s="2"/>
      <c r="B20" s="21" t="s">
        <v>41</v>
      </c>
      <c r="C20" s="27" t="s">
        <v>112</v>
      </c>
      <c r="D20" s="1" t="s">
        <v>4</v>
      </c>
      <c r="E20" s="20">
        <v>78168.6</v>
      </c>
      <c r="F20" s="20">
        <v>77494.9</v>
      </c>
      <c r="G20" s="18">
        <f t="shared" si="0"/>
        <v>99.13814498404729</v>
      </c>
    </row>
    <row r="21" spans="1:7" ht="21" customHeight="1" hidden="1">
      <c r="A21" s="2"/>
      <c r="B21" s="26" t="s">
        <v>19</v>
      </c>
      <c r="C21" s="28" t="s">
        <v>42</v>
      </c>
      <c r="D21" s="23"/>
      <c r="E21" s="24">
        <f>E22</f>
        <v>0</v>
      </c>
      <c r="F21" s="24">
        <f>F22</f>
        <v>0</v>
      </c>
      <c r="G21" s="25">
        <v>0</v>
      </c>
    </row>
    <row r="22" spans="1:7" ht="16.5" customHeight="1" hidden="1">
      <c r="A22" s="2"/>
      <c r="B22" s="21" t="s">
        <v>44</v>
      </c>
      <c r="C22" s="27" t="s">
        <v>43</v>
      </c>
      <c r="D22" s="1"/>
      <c r="E22" s="20">
        <v>0</v>
      </c>
      <c r="F22" s="20">
        <v>0</v>
      </c>
      <c r="G22" s="18">
        <v>0</v>
      </c>
    </row>
    <row r="23" spans="1:7" ht="30" customHeight="1">
      <c r="A23" s="2"/>
      <c r="B23" s="26" t="s">
        <v>20</v>
      </c>
      <c r="C23" s="29" t="s">
        <v>79</v>
      </c>
      <c r="D23" s="23"/>
      <c r="E23" s="24">
        <f>E24+E26+E25</f>
        <v>1572.2</v>
      </c>
      <c r="F23" s="24">
        <f>F24+F26+F25</f>
        <v>1244.8</v>
      </c>
      <c r="G23" s="25">
        <f t="shared" si="0"/>
        <v>79.17567739473348</v>
      </c>
    </row>
    <row r="24" spans="1:7" ht="42.75" customHeight="1">
      <c r="A24" s="2"/>
      <c r="B24" s="21" t="s">
        <v>45</v>
      </c>
      <c r="C24" s="27" t="s">
        <v>113</v>
      </c>
      <c r="D24" s="1"/>
      <c r="E24" s="20">
        <v>1124.7</v>
      </c>
      <c r="F24" s="20">
        <v>797.4</v>
      </c>
      <c r="G24" s="18">
        <f t="shared" si="0"/>
        <v>70.89890637503333</v>
      </c>
    </row>
    <row r="25" spans="1:7" ht="15.75" customHeight="1">
      <c r="A25" s="2"/>
      <c r="B25" s="21" t="s">
        <v>96</v>
      </c>
      <c r="C25" s="27" t="s">
        <v>97</v>
      </c>
      <c r="D25" s="1"/>
      <c r="E25" s="20">
        <v>244.7</v>
      </c>
      <c r="F25" s="20">
        <v>244.6</v>
      </c>
      <c r="G25" s="18">
        <f t="shared" si="0"/>
        <v>99.95913363302003</v>
      </c>
    </row>
    <row r="26" spans="1:7" ht="31.5" customHeight="1">
      <c r="A26" s="2"/>
      <c r="B26" s="21" t="s">
        <v>46</v>
      </c>
      <c r="C26" s="27" t="s">
        <v>114</v>
      </c>
      <c r="D26" s="1"/>
      <c r="E26" s="20">
        <v>202.8</v>
      </c>
      <c r="F26" s="20">
        <v>202.8</v>
      </c>
      <c r="G26" s="18">
        <f t="shared" si="0"/>
        <v>100</v>
      </c>
    </row>
    <row r="27" spans="1:7" ht="20.25" customHeight="1">
      <c r="A27" s="2"/>
      <c r="B27" s="26" t="s">
        <v>21</v>
      </c>
      <c r="C27" s="28" t="s">
        <v>17</v>
      </c>
      <c r="D27" s="23" t="s">
        <v>5</v>
      </c>
      <c r="E27" s="24">
        <f>E28+E29+E31+E32+E33+E34+E35+E30</f>
        <v>408863.1</v>
      </c>
      <c r="F27" s="24">
        <f>F28+F29+F31+F32+F33+F34+F35+F30</f>
        <v>398928.60000000003</v>
      </c>
      <c r="G27" s="25">
        <f t="shared" si="0"/>
        <v>97.57021359961318</v>
      </c>
    </row>
    <row r="28" spans="1:7" ht="15">
      <c r="A28" s="2"/>
      <c r="B28" s="21" t="s">
        <v>48</v>
      </c>
      <c r="C28" s="27" t="s">
        <v>115</v>
      </c>
      <c r="D28" s="1" t="s">
        <v>6</v>
      </c>
      <c r="E28" s="20">
        <v>866.9</v>
      </c>
      <c r="F28" s="20">
        <v>866.6</v>
      </c>
      <c r="G28" s="18">
        <f t="shared" si="0"/>
        <v>99.96539393240282</v>
      </c>
    </row>
    <row r="29" spans="1:7" ht="15" hidden="1">
      <c r="A29" s="2"/>
      <c r="B29" s="21" t="s">
        <v>50</v>
      </c>
      <c r="C29" s="27" t="s">
        <v>49</v>
      </c>
      <c r="D29" s="1"/>
      <c r="E29" s="20">
        <v>0</v>
      </c>
      <c r="F29" s="20">
        <v>0</v>
      </c>
      <c r="G29" s="18" t="e">
        <f t="shared" si="0"/>
        <v>#DIV/0!</v>
      </c>
    </row>
    <row r="30" spans="1:7" ht="15">
      <c r="A30" s="2"/>
      <c r="B30" s="21" t="s">
        <v>50</v>
      </c>
      <c r="C30" s="27" t="s">
        <v>89</v>
      </c>
      <c r="D30" s="1"/>
      <c r="E30" s="20">
        <v>4735.8</v>
      </c>
      <c r="F30" s="20">
        <v>4712.3</v>
      </c>
      <c r="G30" s="18">
        <f t="shared" si="0"/>
        <v>99.50377972042739</v>
      </c>
    </row>
    <row r="31" spans="1:7" ht="15">
      <c r="A31" s="2"/>
      <c r="B31" s="21" t="s">
        <v>51</v>
      </c>
      <c r="C31" s="27" t="s">
        <v>116</v>
      </c>
      <c r="D31" s="1" t="s">
        <v>7</v>
      </c>
      <c r="E31" s="20">
        <v>4411.4</v>
      </c>
      <c r="F31" s="20">
        <v>4402.9</v>
      </c>
      <c r="G31" s="18">
        <f t="shared" si="0"/>
        <v>99.80731740490548</v>
      </c>
    </row>
    <row r="32" spans="1:7" ht="15">
      <c r="A32" s="2"/>
      <c r="B32" s="21" t="s">
        <v>98</v>
      </c>
      <c r="C32" s="27" t="s">
        <v>99</v>
      </c>
      <c r="D32" s="1"/>
      <c r="E32" s="20">
        <v>0</v>
      </c>
      <c r="F32" s="20">
        <v>0</v>
      </c>
      <c r="G32" s="18">
        <v>0</v>
      </c>
    </row>
    <row r="33" spans="1:7" ht="15">
      <c r="A33" s="2"/>
      <c r="B33" s="21" t="s">
        <v>52</v>
      </c>
      <c r="C33" s="27" t="s">
        <v>117</v>
      </c>
      <c r="D33" s="1" t="s">
        <v>8</v>
      </c>
      <c r="E33" s="20">
        <v>3510</v>
      </c>
      <c r="F33" s="20">
        <v>3510</v>
      </c>
      <c r="G33" s="18">
        <f t="shared" si="0"/>
        <v>100</v>
      </c>
    </row>
    <row r="34" spans="1:7" ht="15">
      <c r="A34" s="2"/>
      <c r="B34" s="21" t="s">
        <v>47</v>
      </c>
      <c r="C34" s="27" t="s">
        <v>118</v>
      </c>
      <c r="D34" s="1" t="s">
        <v>9</v>
      </c>
      <c r="E34" s="20">
        <v>354756.1</v>
      </c>
      <c r="F34" s="20">
        <v>344854.4</v>
      </c>
      <c r="G34" s="18">
        <f t="shared" si="0"/>
        <v>97.20887110891118</v>
      </c>
    </row>
    <row r="35" spans="1:7" ht="15">
      <c r="A35" s="2"/>
      <c r="B35" s="21" t="s">
        <v>53</v>
      </c>
      <c r="C35" s="27" t="s">
        <v>119</v>
      </c>
      <c r="D35" s="1"/>
      <c r="E35" s="20">
        <v>40582.9</v>
      </c>
      <c r="F35" s="20">
        <v>40582.4</v>
      </c>
      <c r="G35" s="18">
        <f t="shared" si="0"/>
        <v>99.99876795399048</v>
      </c>
    </row>
    <row r="36" spans="1:7" ht="14.25" customHeight="1">
      <c r="A36" s="2"/>
      <c r="B36" s="26" t="s">
        <v>22</v>
      </c>
      <c r="C36" s="28" t="s">
        <v>12</v>
      </c>
      <c r="D36" s="23">
        <v>10</v>
      </c>
      <c r="E36" s="24">
        <f>E37+E38+E39+E40</f>
        <v>1180917.0999999999</v>
      </c>
      <c r="F36" s="24">
        <f>F37+F38+F39+F40</f>
        <v>1177371.9</v>
      </c>
      <c r="G36" s="25">
        <f t="shared" si="0"/>
        <v>99.69979264420847</v>
      </c>
    </row>
    <row r="37" spans="1:7" ht="15">
      <c r="A37" s="2"/>
      <c r="B37" s="21" t="s">
        <v>54</v>
      </c>
      <c r="C37" s="27" t="s">
        <v>120</v>
      </c>
      <c r="D37" s="1"/>
      <c r="E37" s="20">
        <v>692103.9</v>
      </c>
      <c r="F37" s="20">
        <v>691952.7</v>
      </c>
      <c r="G37" s="18">
        <f t="shared" si="0"/>
        <v>99.97815356913897</v>
      </c>
    </row>
    <row r="38" spans="1:7" ht="15">
      <c r="A38" s="2"/>
      <c r="B38" s="21" t="s">
        <v>55</v>
      </c>
      <c r="C38" s="27" t="s">
        <v>121</v>
      </c>
      <c r="D38" s="1" t="s">
        <v>10</v>
      </c>
      <c r="E38" s="20">
        <v>382969.5</v>
      </c>
      <c r="F38" s="20">
        <v>379758</v>
      </c>
      <c r="G38" s="18">
        <f t="shared" si="0"/>
        <v>99.16142147090042</v>
      </c>
    </row>
    <row r="39" spans="1:7" ht="15">
      <c r="A39" s="2"/>
      <c r="B39" s="21" t="s">
        <v>57</v>
      </c>
      <c r="C39" s="27" t="s">
        <v>122</v>
      </c>
      <c r="D39" s="1"/>
      <c r="E39" s="20">
        <v>105843.7</v>
      </c>
      <c r="F39" s="20">
        <v>105661.2</v>
      </c>
      <c r="G39" s="18">
        <f t="shared" si="0"/>
        <v>99.82757594452953</v>
      </c>
    </row>
    <row r="40" spans="1:7" ht="30.75" customHeight="1" hidden="1">
      <c r="A40" s="2"/>
      <c r="B40" s="21" t="s">
        <v>56</v>
      </c>
      <c r="C40" s="27" t="s">
        <v>58</v>
      </c>
      <c r="D40" s="1" t="s">
        <v>11</v>
      </c>
      <c r="E40" s="20">
        <v>0</v>
      </c>
      <c r="F40" s="20">
        <v>0</v>
      </c>
      <c r="G40" s="18">
        <v>0</v>
      </c>
    </row>
    <row r="41" spans="1:7" ht="15">
      <c r="A41" s="2"/>
      <c r="B41" s="26" t="s">
        <v>85</v>
      </c>
      <c r="C41" s="30" t="s">
        <v>88</v>
      </c>
      <c r="D41" s="23"/>
      <c r="E41" s="24">
        <f>E42</f>
        <v>770</v>
      </c>
      <c r="F41" s="24">
        <f>F42</f>
        <v>770</v>
      </c>
      <c r="G41" s="25">
        <f>G42</f>
        <v>100</v>
      </c>
    </row>
    <row r="42" spans="1:7" ht="15">
      <c r="A42" s="2"/>
      <c r="B42" s="21" t="s">
        <v>86</v>
      </c>
      <c r="C42" s="27" t="s">
        <v>87</v>
      </c>
      <c r="D42" s="1"/>
      <c r="E42" s="20">
        <v>770</v>
      </c>
      <c r="F42" s="20">
        <v>770</v>
      </c>
      <c r="G42" s="18">
        <f>E42/F42*100</f>
        <v>100</v>
      </c>
    </row>
    <row r="43" spans="1:7" ht="14.25" customHeight="1">
      <c r="A43" s="2"/>
      <c r="B43" s="26" t="s">
        <v>23</v>
      </c>
      <c r="C43" s="28" t="s">
        <v>13</v>
      </c>
      <c r="D43" s="23"/>
      <c r="E43" s="24">
        <f>E44+E45+E46+E49+E50+E48+E47</f>
        <v>916366.5</v>
      </c>
      <c r="F43" s="24">
        <f>F44+F45+F46+F49+F50+F48+F47</f>
        <v>909413.4</v>
      </c>
      <c r="G43" s="25">
        <f>F43/E43*100</f>
        <v>99.24123153781811</v>
      </c>
    </row>
    <row r="44" spans="1:7" ht="15">
      <c r="A44" s="2"/>
      <c r="B44" s="21" t="s">
        <v>59</v>
      </c>
      <c r="C44" s="27" t="s">
        <v>123</v>
      </c>
      <c r="D44" s="1">
        <v>14</v>
      </c>
      <c r="E44" s="20">
        <v>397413.4</v>
      </c>
      <c r="F44" s="20">
        <v>391198.7</v>
      </c>
      <c r="G44" s="18">
        <f t="shared" si="0"/>
        <v>98.4362127698764</v>
      </c>
    </row>
    <row r="45" spans="1:7" ht="15">
      <c r="A45" s="2"/>
      <c r="B45" s="21" t="s">
        <v>60</v>
      </c>
      <c r="C45" s="27" t="s">
        <v>124</v>
      </c>
      <c r="D45" s="1"/>
      <c r="E45" s="20">
        <v>374829.6</v>
      </c>
      <c r="F45" s="20">
        <v>374815</v>
      </c>
      <c r="G45" s="18">
        <f t="shared" si="0"/>
        <v>99.99610489673175</v>
      </c>
    </row>
    <row r="46" spans="1:7" ht="30" hidden="1">
      <c r="A46" s="2"/>
      <c r="B46" s="21" t="s">
        <v>62</v>
      </c>
      <c r="C46" s="27" t="s">
        <v>61</v>
      </c>
      <c r="D46" s="1">
        <v>140</v>
      </c>
      <c r="E46" s="20">
        <v>0</v>
      </c>
      <c r="F46" s="20">
        <v>0</v>
      </c>
      <c r="G46" s="18" t="e">
        <f t="shared" si="0"/>
        <v>#DIV/0!</v>
      </c>
    </row>
    <row r="47" spans="1:7" ht="15">
      <c r="A47" s="2"/>
      <c r="B47" s="21" t="s">
        <v>94</v>
      </c>
      <c r="C47" s="27" t="s">
        <v>95</v>
      </c>
      <c r="D47" s="1"/>
      <c r="E47" s="20">
        <v>79346.2</v>
      </c>
      <c r="F47" s="20">
        <v>79045</v>
      </c>
      <c r="G47" s="18">
        <f t="shared" si="0"/>
        <v>99.62039770020493</v>
      </c>
    </row>
    <row r="48" spans="1:7" ht="30" hidden="1">
      <c r="A48" s="2"/>
      <c r="B48" s="21" t="s">
        <v>62</v>
      </c>
      <c r="C48" s="27" t="s">
        <v>93</v>
      </c>
      <c r="D48" s="1"/>
      <c r="E48" s="20">
        <v>0</v>
      </c>
      <c r="F48" s="20">
        <v>0</v>
      </c>
      <c r="G48" s="18">
        <v>0</v>
      </c>
    </row>
    <row r="49" spans="1:7" ht="15">
      <c r="A49" s="2"/>
      <c r="B49" s="21" t="s">
        <v>63</v>
      </c>
      <c r="C49" s="27" t="s">
        <v>125</v>
      </c>
      <c r="D49" s="1"/>
      <c r="E49" s="20">
        <v>7344.3</v>
      </c>
      <c r="F49" s="20">
        <v>7340.3</v>
      </c>
      <c r="G49" s="18">
        <f t="shared" si="0"/>
        <v>99.94553599390004</v>
      </c>
    </row>
    <row r="50" spans="1:7" ht="15">
      <c r="A50" s="2"/>
      <c r="B50" s="21" t="s">
        <v>64</v>
      </c>
      <c r="C50" s="27" t="s">
        <v>126</v>
      </c>
      <c r="D50" s="1">
        <v>141</v>
      </c>
      <c r="E50" s="20">
        <v>57433</v>
      </c>
      <c r="F50" s="20">
        <v>57014.4</v>
      </c>
      <c r="G50" s="18">
        <f t="shared" si="0"/>
        <v>99.27115073215748</v>
      </c>
    </row>
    <row r="51" spans="1:7" ht="13.5" customHeight="1">
      <c r="A51" s="2"/>
      <c r="B51" s="26" t="s">
        <v>24</v>
      </c>
      <c r="C51" s="28" t="s">
        <v>27</v>
      </c>
      <c r="D51" s="23">
        <v>18</v>
      </c>
      <c r="E51" s="24">
        <f>E52+E53</f>
        <v>209609</v>
      </c>
      <c r="F51" s="24">
        <f>F52+F53</f>
        <v>208587</v>
      </c>
      <c r="G51" s="25">
        <f t="shared" si="0"/>
        <v>99.51242551607994</v>
      </c>
    </row>
    <row r="52" spans="1:7" ht="15">
      <c r="A52" s="2"/>
      <c r="B52" s="21" t="s">
        <v>65</v>
      </c>
      <c r="C52" s="27" t="s">
        <v>127</v>
      </c>
      <c r="D52" s="1"/>
      <c r="E52" s="20">
        <v>185572.4</v>
      </c>
      <c r="F52" s="20">
        <v>184925.4</v>
      </c>
      <c r="G52" s="18">
        <f t="shared" si="0"/>
        <v>99.65134901526305</v>
      </c>
    </row>
    <row r="53" spans="1:7" ht="15">
      <c r="A53" s="2"/>
      <c r="B53" s="21" t="s">
        <v>66</v>
      </c>
      <c r="C53" s="27" t="s">
        <v>128</v>
      </c>
      <c r="D53" s="1">
        <v>180</v>
      </c>
      <c r="E53" s="20">
        <v>24036.6</v>
      </c>
      <c r="F53" s="20">
        <v>23661.6</v>
      </c>
      <c r="G53" s="18">
        <f t="shared" si="0"/>
        <v>98.43987918424403</v>
      </c>
    </row>
    <row r="54" spans="1:7" ht="20.25" customHeight="1" hidden="1">
      <c r="A54" s="2"/>
      <c r="B54" s="26" t="s">
        <v>25</v>
      </c>
      <c r="C54" s="28" t="s">
        <v>29</v>
      </c>
      <c r="D54" s="23">
        <v>28</v>
      </c>
      <c r="E54" s="24">
        <f>E55</f>
        <v>0</v>
      </c>
      <c r="F54" s="24">
        <f>F55</f>
        <v>0</v>
      </c>
      <c r="G54" s="25" t="e">
        <f t="shared" si="0"/>
        <v>#DIV/0!</v>
      </c>
    </row>
    <row r="55" spans="1:7" ht="15" hidden="1">
      <c r="A55" s="2"/>
      <c r="B55" s="21" t="s">
        <v>67</v>
      </c>
      <c r="C55" s="27" t="s">
        <v>68</v>
      </c>
      <c r="D55" s="1"/>
      <c r="E55" s="20">
        <v>0</v>
      </c>
      <c r="F55" s="20">
        <v>0</v>
      </c>
      <c r="G55" s="18" t="e">
        <f t="shared" si="0"/>
        <v>#DIV/0!</v>
      </c>
    </row>
    <row r="56" spans="1:7" ht="15" hidden="1">
      <c r="A56" s="2"/>
      <c r="B56" s="26" t="s">
        <v>90</v>
      </c>
      <c r="C56" s="30" t="s">
        <v>29</v>
      </c>
      <c r="D56" s="1"/>
      <c r="E56" s="24">
        <f>E57</f>
        <v>0</v>
      </c>
      <c r="F56" s="24">
        <f>F57</f>
        <v>0</v>
      </c>
      <c r="G56" s="25" t="e">
        <f>G57</f>
        <v>#DIV/0!</v>
      </c>
    </row>
    <row r="57" spans="1:7" ht="15" hidden="1">
      <c r="A57" s="2"/>
      <c r="B57" s="21" t="s">
        <v>91</v>
      </c>
      <c r="C57" s="27" t="s">
        <v>92</v>
      </c>
      <c r="D57" s="1"/>
      <c r="E57" s="20">
        <v>0</v>
      </c>
      <c r="F57" s="20">
        <v>0</v>
      </c>
      <c r="G57" s="18" t="e">
        <f>F57/E57*100</f>
        <v>#DIV/0!</v>
      </c>
    </row>
    <row r="58" spans="1:7" ht="15" customHeight="1">
      <c r="A58" s="2"/>
      <c r="B58" s="26">
        <v>1000</v>
      </c>
      <c r="C58" s="28" t="s">
        <v>14</v>
      </c>
      <c r="D58" s="23">
        <v>30</v>
      </c>
      <c r="E58" s="24">
        <f>E59+E61+E62+E63+E60</f>
        <v>85332</v>
      </c>
      <c r="F58" s="24">
        <f>F59+F61+F62+F63+F60</f>
        <v>84256.6</v>
      </c>
      <c r="G58" s="25">
        <f aca="true" t="shared" si="1" ref="G58:G69">F58/E58*100</f>
        <v>98.73974593353022</v>
      </c>
    </row>
    <row r="59" spans="1:7" ht="15">
      <c r="A59" s="2"/>
      <c r="B59" s="21" t="s">
        <v>69</v>
      </c>
      <c r="C59" s="27" t="s">
        <v>130</v>
      </c>
      <c r="D59" s="1"/>
      <c r="E59" s="20">
        <v>8280.5</v>
      </c>
      <c r="F59" s="20">
        <v>8280.4</v>
      </c>
      <c r="G59" s="18">
        <f t="shared" si="1"/>
        <v>99.99879234345752</v>
      </c>
    </row>
    <row r="60" spans="1:7" ht="15">
      <c r="A60" s="2"/>
      <c r="B60" s="21" t="s">
        <v>100</v>
      </c>
      <c r="C60" s="27" t="s">
        <v>129</v>
      </c>
      <c r="D60" s="1"/>
      <c r="E60" s="20">
        <v>0</v>
      </c>
      <c r="F60" s="20">
        <v>0</v>
      </c>
      <c r="G60" s="18">
        <v>0</v>
      </c>
    </row>
    <row r="61" spans="1:7" ht="15">
      <c r="A61" s="2"/>
      <c r="B61" s="21" t="s">
        <v>70</v>
      </c>
      <c r="C61" s="27" t="s">
        <v>131</v>
      </c>
      <c r="D61" s="1">
        <v>300</v>
      </c>
      <c r="E61" s="20">
        <v>31740.6</v>
      </c>
      <c r="F61" s="20">
        <v>31373</v>
      </c>
      <c r="G61" s="18">
        <f t="shared" si="1"/>
        <v>98.84186184256126</v>
      </c>
    </row>
    <row r="62" spans="1:7" ht="15">
      <c r="A62" s="2"/>
      <c r="B62" s="21" t="s">
        <v>71</v>
      </c>
      <c r="C62" s="27" t="s">
        <v>132</v>
      </c>
      <c r="D62" s="1">
        <v>301</v>
      </c>
      <c r="E62" s="20">
        <v>43014.5</v>
      </c>
      <c r="F62" s="20">
        <v>42306.8</v>
      </c>
      <c r="G62" s="18">
        <f t="shared" si="1"/>
        <v>98.35474084320404</v>
      </c>
    </row>
    <row r="63" spans="1:7" ht="15">
      <c r="A63" s="2"/>
      <c r="B63" s="21" t="s">
        <v>72</v>
      </c>
      <c r="C63" s="27" t="s">
        <v>133</v>
      </c>
      <c r="D63" s="1"/>
      <c r="E63" s="20">
        <v>2296.4</v>
      </c>
      <c r="F63" s="20">
        <v>2296.4</v>
      </c>
      <c r="G63" s="18">
        <f t="shared" si="1"/>
        <v>100</v>
      </c>
    </row>
    <row r="64" spans="1:7" ht="14.25" customHeight="1">
      <c r="A64" s="2"/>
      <c r="B64" s="26">
        <v>1100</v>
      </c>
      <c r="C64" s="28" t="s">
        <v>26</v>
      </c>
      <c r="D64" s="23">
        <v>32</v>
      </c>
      <c r="E64" s="24">
        <f>E65+E66+E68+E67</f>
        <v>366974.1</v>
      </c>
      <c r="F64" s="24">
        <f>F65+F66+F68+F67</f>
        <v>364225.30000000005</v>
      </c>
      <c r="G64" s="25">
        <f t="shared" si="1"/>
        <v>99.25095531265015</v>
      </c>
    </row>
    <row r="65" spans="1:7" ht="15">
      <c r="A65" s="2"/>
      <c r="B65" s="21" t="s">
        <v>73</v>
      </c>
      <c r="C65" s="27" t="s">
        <v>134</v>
      </c>
      <c r="D65" s="1">
        <v>320</v>
      </c>
      <c r="E65" s="20">
        <v>0</v>
      </c>
      <c r="F65" s="20">
        <v>0</v>
      </c>
      <c r="G65" s="18">
        <v>0</v>
      </c>
    </row>
    <row r="66" spans="1:7" ht="15">
      <c r="A66" s="2"/>
      <c r="B66" s="21" t="s">
        <v>74</v>
      </c>
      <c r="C66" s="27" t="s">
        <v>135</v>
      </c>
      <c r="D66" s="1">
        <v>3200</v>
      </c>
      <c r="E66" s="20">
        <v>246422.1</v>
      </c>
      <c r="F66" s="20">
        <v>246212.5</v>
      </c>
      <c r="G66" s="18">
        <f t="shared" si="1"/>
        <v>99.91494269385741</v>
      </c>
    </row>
    <row r="67" spans="1:7" ht="15">
      <c r="A67" s="2"/>
      <c r="B67" s="21" t="s">
        <v>101</v>
      </c>
      <c r="C67" s="27" t="s">
        <v>136</v>
      </c>
      <c r="D67" s="1"/>
      <c r="E67" s="20">
        <v>71072.8</v>
      </c>
      <c r="F67" s="20">
        <v>69789.9</v>
      </c>
      <c r="G67" s="18">
        <f t="shared" si="1"/>
        <v>98.19494940399139</v>
      </c>
    </row>
    <row r="68" spans="1:7" ht="15">
      <c r="A68" s="2"/>
      <c r="B68" s="21" t="s">
        <v>75</v>
      </c>
      <c r="C68" s="27" t="s">
        <v>137</v>
      </c>
      <c r="D68" s="1">
        <v>3201</v>
      </c>
      <c r="E68" s="20">
        <v>49479.2</v>
      </c>
      <c r="F68" s="20">
        <v>48222.9</v>
      </c>
      <c r="G68" s="18">
        <f t="shared" si="1"/>
        <v>97.46095328946306</v>
      </c>
    </row>
    <row r="69" spans="1:7" ht="16.5" customHeight="1">
      <c r="A69" s="2"/>
      <c r="B69" s="26">
        <v>1200</v>
      </c>
      <c r="C69" s="28" t="s">
        <v>28</v>
      </c>
      <c r="D69" s="23"/>
      <c r="E69" s="24">
        <f>E70</f>
        <v>10542.5</v>
      </c>
      <c r="F69" s="24">
        <f>F70</f>
        <v>10533.4</v>
      </c>
      <c r="G69" s="25">
        <f t="shared" si="1"/>
        <v>99.91368271282902</v>
      </c>
    </row>
    <row r="70" spans="1:7" ht="15" customHeight="1">
      <c r="A70" s="2"/>
      <c r="B70" s="21" t="s">
        <v>76</v>
      </c>
      <c r="C70" s="27" t="s">
        <v>138</v>
      </c>
      <c r="D70" s="1"/>
      <c r="E70" s="20">
        <v>10542.5</v>
      </c>
      <c r="F70" s="20">
        <v>10533.4</v>
      </c>
      <c r="G70" s="18">
        <f>F70/E70*100</f>
        <v>99.91368271282902</v>
      </c>
    </row>
    <row r="71" spans="1:7" ht="27.75" customHeight="1">
      <c r="A71" s="2"/>
      <c r="B71" s="26">
        <v>1300</v>
      </c>
      <c r="C71" s="29" t="s">
        <v>78</v>
      </c>
      <c r="D71" s="23">
        <v>38</v>
      </c>
      <c r="E71" s="24">
        <f>E72</f>
        <v>41.1</v>
      </c>
      <c r="F71" s="24">
        <f>F72</f>
        <v>41</v>
      </c>
      <c r="G71" s="25">
        <f>G72</f>
        <v>99.7566909975669</v>
      </c>
    </row>
    <row r="72" spans="1:7" ht="30.75" customHeight="1">
      <c r="A72" s="2"/>
      <c r="B72" s="21" t="s">
        <v>77</v>
      </c>
      <c r="C72" s="27" t="s">
        <v>139</v>
      </c>
      <c r="D72" s="1"/>
      <c r="E72" s="20">
        <v>41.1</v>
      </c>
      <c r="F72" s="20">
        <v>41</v>
      </c>
      <c r="G72" s="18">
        <f>F72/E72*100</f>
        <v>99.7566909975669</v>
      </c>
    </row>
    <row r="73" spans="1:7" ht="15.75" customHeight="1">
      <c r="A73" s="2"/>
      <c r="B73" s="21"/>
      <c r="C73" s="28" t="s">
        <v>15</v>
      </c>
      <c r="D73" s="23"/>
      <c r="E73" s="24">
        <f>E12+E21+E27+E36+E43+E51+E58+E64+E69+E71+E54+E23+E41+E56</f>
        <v>3459863.5</v>
      </c>
      <c r="F73" s="24">
        <f>F12+F21+F27+F36+F43+F51+F58+F64+F69+F71+F54+F23+F41+F56</f>
        <v>3431890.1</v>
      </c>
      <c r="G73" s="25">
        <f>F73/E73*100</f>
        <v>99.19148833472767</v>
      </c>
    </row>
    <row r="74" spans="2:7" ht="12.75">
      <c r="B74" s="14"/>
      <c r="C74" s="10"/>
      <c r="D74" s="12"/>
      <c r="E74" s="11"/>
      <c r="F74" s="11"/>
      <c r="G74" s="9"/>
    </row>
    <row r="75" spans="3:5" ht="18.75">
      <c r="C75" s="15"/>
      <c r="D75" s="15"/>
      <c r="E75" s="16"/>
    </row>
    <row r="76" spans="3:5" ht="18.75">
      <c r="C76" s="15"/>
      <c r="D76" s="15"/>
      <c r="E76" s="16"/>
    </row>
    <row r="77" spans="3:5" ht="18.75">
      <c r="C77" s="15"/>
      <c r="D77" s="15"/>
      <c r="E77" s="16"/>
    </row>
    <row r="78" spans="3:5" ht="18.75">
      <c r="C78" s="15"/>
      <c r="D78" s="15"/>
      <c r="E78" s="16"/>
    </row>
    <row r="79" spans="3:6" ht="18.75">
      <c r="C79" s="15"/>
      <c r="D79" s="15"/>
      <c r="E79" s="8"/>
      <c r="F79" s="8"/>
    </row>
    <row r="80" spans="5:6" ht="12.75">
      <c r="E80" s="7"/>
      <c r="F80" s="7"/>
    </row>
    <row r="81" spans="5:6" ht="12.75">
      <c r="E81" s="7"/>
      <c r="F81" s="7"/>
    </row>
    <row r="82" spans="5:6" ht="12.75">
      <c r="E82" s="8"/>
      <c r="F82" s="8"/>
    </row>
    <row r="89" ht="12.75">
      <c r="E89" s="8"/>
    </row>
    <row r="90" ht="12.75">
      <c r="E90" s="7"/>
    </row>
    <row r="96" ht="12.75">
      <c r="E96" s="7"/>
    </row>
    <row r="97" spans="5:6" ht="12.75">
      <c r="E97" s="8"/>
      <c r="F97" s="8"/>
    </row>
    <row r="98" spans="5:6" ht="12.75">
      <c r="E98" s="8"/>
      <c r="F98" s="8"/>
    </row>
    <row r="99" spans="5:6" ht="12.75">
      <c r="E99" s="8"/>
      <c r="F99" s="8"/>
    </row>
    <row r="104" spans="5:6" ht="12.75">
      <c r="E104" s="7"/>
      <c r="F104" s="7"/>
    </row>
    <row r="105" ht="12.75">
      <c r="E105" s="7"/>
    </row>
    <row r="106" spans="5:6" ht="12.75">
      <c r="E106" s="8"/>
      <c r="F106" s="8"/>
    </row>
  </sheetData>
  <sheetProtection/>
  <mergeCells count="3">
    <mergeCell ref="C8:F8"/>
    <mergeCell ref="C9:F9"/>
    <mergeCell ref="C10:F10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2017-04-05T23:21:21Z</cp:lastPrinted>
  <dcterms:created xsi:type="dcterms:W3CDTF">2000-10-06T04:25:19Z</dcterms:created>
  <dcterms:modified xsi:type="dcterms:W3CDTF">2023-03-16T04:26:18Z</dcterms:modified>
  <cp:category/>
  <cp:version/>
  <cp:contentType/>
  <cp:contentStatus/>
</cp:coreProperties>
</file>