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1"/>
  </bookViews>
  <sheets>
    <sheet name="Лист1" sheetId="1" r:id="rId1"/>
    <sheet name="исп бюджета" sheetId="2" r:id="rId2"/>
  </sheets>
  <definedNames/>
  <calcPr fullCalcOnLoad="1"/>
</workbook>
</file>

<file path=xl/sharedStrings.xml><?xml version="1.0" encoding="utf-8"?>
<sst xmlns="http://schemas.openxmlformats.org/spreadsheetml/2006/main" count="144" uniqueCount="139">
  <si>
    <t>О100</t>
  </si>
  <si>
    <t>О20</t>
  </si>
  <si>
    <t>О21</t>
  </si>
  <si>
    <t>О22</t>
  </si>
  <si>
    <t>О40</t>
  </si>
  <si>
    <t xml:space="preserve">О8 </t>
  </si>
  <si>
    <t>О80</t>
  </si>
  <si>
    <t>О81</t>
  </si>
  <si>
    <t>О82</t>
  </si>
  <si>
    <t>О83</t>
  </si>
  <si>
    <t>О10</t>
  </si>
  <si>
    <t>О11</t>
  </si>
  <si>
    <t>ЖИЛИЩНО-КОММУНАЛЬНОЕ ХОЗЯЙСТВО</t>
  </si>
  <si>
    <t>ОБРАЗОВАНИЕ</t>
  </si>
  <si>
    <t>СОЦИАЛЬНАЯ ПОЛИТИКА</t>
  </si>
  <si>
    <t>ВСЕГО  РАСХОДОВ</t>
  </si>
  <si>
    <t>ОБЩЕГОСУДАРСТВЕННЫЕ ВОПРОСЫ</t>
  </si>
  <si>
    <t>НАЦИОНАЛЬНАЯ ЭКОНОМИКА</t>
  </si>
  <si>
    <t xml:space="preserve"> 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</si>
  <si>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</si>
  <si>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</si>
  <si>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</si>
  <si>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</si>
  <si>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</si>
  <si>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</si>
  <si>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 xml:space="preserve"> 0900</t>
  </si>
  <si>
    <t>ФИЗИЧЕСКАЯ КУЛЬТУРА И СПОРТ</t>
  </si>
  <si>
    <t>КУЛЬТУРА,  КИНЕМАТОГРАФИЯ</t>
  </si>
  <si>
    <t>СРЕДСТВА МАССОВОЙ ИНФОРМАЦИИ</t>
  </si>
  <si>
    <t xml:space="preserve">ЗДРАВООХРАНЕНИЕ </t>
  </si>
  <si>
    <t>0102</t>
  </si>
  <si>
    <t>Невельского городского округа</t>
  </si>
  <si>
    <t>от               №</t>
  </si>
  <si>
    <t>Приложение № 4</t>
  </si>
  <si>
    <t>Наименование показателя</t>
  </si>
  <si>
    <t>Код   раздела, подраздела</t>
  </si>
  <si>
    <t>Выполнение годового плана (%)</t>
  </si>
  <si>
    <t>0103</t>
  </si>
  <si>
    <t>0104</t>
  </si>
  <si>
    <t>0105</t>
  </si>
  <si>
    <t>0111</t>
  </si>
  <si>
    <t>0113</t>
  </si>
  <si>
    <t>НАЦИОНАЛЬНАЯ   ОБОРОНА</t>
  </si>
  <si>
    <t xml:space="preserve"> Мобилизационная и вневойсковая подготовка</t>
  </si>
  <si>
    <t>0203</t>
  </si>
  <si>
    <t>0309</t>
  </si>
  <si>
    <t>0314</t>
  </si>
  <si>
    <t>0409</t>
  </si>
  <si>
    <t>0401</t>
  </si>
  <si>
    <t xml:space="preserve"> Топливно-энергетический комплекс</t>
  </si>
  <si>
    <t>0402</t>
  </si>
  <si>
    <t>0405</t>
  </si>
  <si>
    <t>0408</t>
  </si>
  <si>
    <t>0412</t>
  </si>
  <si>
    <t>0501</t>
  </si>
  <si>
    <t>0502</t>
  </si>
  <si>
    <t>0505</t>
  </si>
  <si>
    <t>0503</t>
  </si>
  <si>
    <t xml:space="preserve"> Другие вопросы в области жилищно-коммунального хозяйства</t>
  </si>
  <si>
    <t>0701</t>
  </si>
  <si>
    <t>0702</t>
  </si>
  <si>
    <t xml:space="preserve"> Профессиональная подготовка, переподготовка и повышение квалификации</t>
  </si>
  <si>
    <t>0705</t>
  </si>
  <si>
    <t>0707</t>
  </si>
  <si>
    <t>0709</t>
  </si>
  <si>
    <t>0801</t>
  </si>
  <si>
    <t>0804</t>
  </si>
  <si>
    <t>0901</t>
  </si>
  <si>
    <t xml:space="preserve"> Стационарная медицинская помощь</t>
  </si>
  <si>
    <t>1001</t>
  </si>
  <si>
    <t>1003</t>
  </si>
  <si>
    <t>1004</t>
  </si>
  <si>
    <t>1006</t>
  </si>
  <si>
    <t>1101</t>
  </si>
  <si>
    <t>1102</t>
  </si>
  <si>
    <t>1105</t>
  </si>
  <si>
    <t>1202</t>
  </si>
  <si>
    <t xml:space="preserve"> 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</si>
  <si>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</si>
  <si>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</si>
  <si>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НАЦИОНАЛЬНАЯ БЕЗОПАСНОСТЬ И ПРАВОХРАНИТЕЛЬНАЯ ДЕЯТЕЛЬНОСТЬ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</si>
  <si>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</si>
  <si>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</si>
  <si>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</si>
  <si>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</si>
  <si>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0600</t>
  </si>
  <si>
    <t>0605</t>
  </si>
  <si>
    <t>Другие вопросы в области охраны окружающей среды</t>
  </si>
  <si>
    <t>ОХРАНА ОКРУЖАЮЩЕЙ СРЕДЫ</t>
  </si>
  <si>
    <t>Топливно-энергетический комплекс</t>
  </si>
  <si>
    <t>0900</t>
  </si>
  <si>
    <t>0902</t>
  </si>
  <si>
    <t>Амбулаторная помощь</t>
  </si>
  <si>
    <t>Профессиональная подготовка, переподготовка и повышение квалификации</t>
  </si>
  <si>
    <t>0703</t>
  </si>
  <si>
    <t>Дополнительное образование детей</t>
  </si>
  <si>
    <t>0310</t>
  </si>
  <si>
    <t>Обеспечение пожарной безрпасности</t>
  </si>
  <si>
    <t>0407</t>
  </si>
  <si>
    <t>Лесное хозяйство</t>
  </si>
  <si>
    <t>1002</t>
  </si>
  <si>
    <t>1103</t>
  </si>
  <si>
    <t>Уточненный план за 2020год (тыс.руб.)</t>
  </si>
  <si>
    <t>Исполнение по отчету за 2020год (тыс.руб.)</t>
  </si>
  <si>
    <t xml:space="preserve">к Решению Собрания </t>
  </si>
  <si>
    <t>Другие общегосударственные вопросы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</si>
  <si>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</si>
  <si>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</si>
  <si>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Социальное обслуживание населения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</si>
  <si>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</si>
  <si>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</si>
  <si>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</si>
  <si>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</si>
  <si>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</si>
  <si>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</si>
  <si>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</si>
  <si>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</si>
  <si>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</si>
  <si>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</si>
  <si>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</si>
  <si>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</si>
  <si>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</si>
  <si>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</si>
  <si>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</si>
  <si>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</si>
  <si>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</si>
  <si>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</si>
  <si>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</si>
  <si>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</si>
  <si>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</si>
  <si>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</si>
  <si>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</si>
  <si>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</si>
  <si>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</si>
  <si>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Резервные фонды</t>
  </si>
  <si>
    <t>Сельское хозяйство и рыболовство</t>
  </si>
  <si>
    <t>Общеэкономические вопросы</t>
  </si>
  <si>
    <t>Расходы местного бюджета Невельского городского округа по разделам и</t>
  </si>
  <si>
    <t>подразделам классификации расходов за 2020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</si>
</sst>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1" fontId="3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0" fontId="2" fillId="0" borderId="0" xfId="0" applyFont="1" applyAlignment="1">
      <alignment shrinkToFit="1"/>
    </xf>
    <xf numFmtId="1" fontId="2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7" fillId="0" borderId="0" xfId="0" applyFont="1" applyAlignment="1">
      <alignment/>
    </xf>
    <xf numFmtId="183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18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 shrinkToFit="1"/>
    </xf>
    <xf numFmtId="0" fontId="3" fillId="0" borderId="10" xfId="0" applyFont="1" applyBorder="1" applyAlignment="1">
      <alignment/>
    </xf>
    <xf numFmtId="183" fontId="3" fillId="0" borderId="10" xfId="0" applyNumberFormat="1" applyFont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 shrinkToFi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83" fontId="3" fillId="0" borderId="10" xfId="0" applyNumberFormat="1" applyFont="1" applyBorder="1" applyAlignment="1">
      <alignment horizontal="center" vertical="top" wrapText="1"/>
    </xf>
    <xf numFmtId="171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C29"/>
    </sheetView>
  </sheetViews>
  <sheetFormatPr defaultColWidth="9.00390625" defaultRowHeight="12.75"/>
  <cols>
    <col min="1" max="1" width="28.00390625" style="0" customWidth="1"/>
    <col min="2" max="2" width="25.125" style="0" customWidth="1"/>
    <col min="3" max="3" width="20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tabSelected="1" view="pageBreakPreview" zoomScaleNormal="75" zoomScaleSheetLayoutView="100" zoomScalePageLayoutView="0" workbookViewId="0" topLeftCell="A26">
      <selection activeCell="K11" sqref="K11"/>
    </sheetView>
  </sheetViews>
  <sheetFormatPr defaultColWidth="9.00390625" defaultRowHeight="12.75"/>
  <cols>
    <col min="1" max="1" width="1.625" style="7" customWidth="1"/>
    <col min="2" max="2" width="13.25390625" style="13" customWidth="1"/>
    <col min="3" max="3" width="56.375" style="7" customWidth="1"/>
    <col min="4" max="4" width="10.375" style="7" hidden="1" customWidth="1"/>
    <col min="5" max="5" width="17.625" style="17" customWidth="1"/>
    <col min="6" max="6" width="14.125" style="17" customWidth="1"/>
    <col min="7" max="7" width="15.125" style="7" customWidth="1"/>
    <col min="8" max="8" width="20.00390625" style="7" customWidth="1"/>
    <col min="9" max="9" width="27.375" style="7" customWidth="1"/>
    <col min="10" max="16384" width="9.125" style="7" customWidth="1"/>
  </cols>
  <sheetData>
    <row r="1" spans="6:7" ht="12.75">
      <c r="F1" s="17" t="s">
        <v>33</v>
      </c>
      <c r="G1" s="17"/>
    </row>
    <row r="2" spans="6:7" ht="12.75">
      <c r="F2" s="17" t="s">
        <v>104</v>
      </c>
      <c r="G2" s="17"/>
    </row>
    <row r="3" spans="6:7" ht="12.75">
      <c r="F3" s="17" t="s">
        <v>31</v>
      </c>
      <c r="G3" s="17"/>
    </row>
    <row r="4" spans="6:7" ht="12.75">
      <c r="F4" s="17" t="s">
        <v>32</v>
      </c>
      <c r="G4" s="17"/>
    </row>
    <row r="5" spans="1:7" ht="15.75">
      <c r="A5" s="2"/>
      <c r="B5" s="6" t="s">
        <v>18</v>
      </c>
      <c r="C5" s="27" t="s">
        <v>137</v>
      </c>
      <c r="D5" s="28"/>
      <c r="E5" s="28"/>
      <c r="F5" s="28"/>
      <c r="G5" s="3"/>
    </row>
    <row r="6" spans="1:7" ht="15.75">
      <c r="A6" s="2"/>
      <c r="B6" s="5" t="s">
        <v>18</v>
      </c>
      <c r="C6" s="27" t="s">
        <v>138</v>
      </c>
      <c r="D6" s="28"/>
      <c r="E6" s="28"/>
      <c r="F6" s="28"/>
      <c r="G6" s="4"/>
    </row>
    <row r="7" spans="1:7" ht="57.75" customHeight="1">
      <c r="A7" s="2"/>
      <c r="B7" s="34" t="s">
        <v>35</v>
      </c>
      <c r="C7" s="34" t="s">
        <v>34</v>
      </c>
      <c r="D7" s="35"/>
      <c r="E7" s="36" t="s">
        <v>102</v>
      </c>
      <c r="F7" s="36" t="s">
        <v>103</v>
      </c>
      <c r="G7" s="37" t="s">
        <v>36</v>
      </c>
    </row>
    <row r="8" spans="1:7" ht="15">
      <c r="A8" s="2"/>
      <c r="B8" s="22" t="s">
        <v>0</v>
      </c>
      <c r="C8" s="31" t="s">
        <v>16</v>
      </c>
      <c r="D8" s="23"/>
      <c r="E8" s="24">
        <f>E9+E10+E11+E12+E13+E14+E15+E16</f>
        <v>263035</v>
      </c>
      <c r="F8" s="24">
        <f>F9+F10+F11+F12+F13+F14+F15+F16</f>
        <v>260336.3</v>
      </c>
      <c r="G8" s="25">
        <f>F8/E8*100</f>
        <v>98.97401486494192</v>
      </c>
    </row>
    <row r="9" spans="1:7" ht="30">
      <c r="A9" s="2"/>
      <c r="B9" s="21" t="s">
        <v>30</v>
      </c>
      <c r="C9" s="29" t="s">
        <v>131</v>
      </c>
      <c r="D9" s="1" t="s">
        <v>1</v>
      </c>
      <c r="E9" s="20">
        <v>4185.1</v>
      </c>
      <c r="F9" s="20">
        <v>4141.2</v>
      </c>
      <c r="G9" s="18">
        <f>F9/E9*100</f>
        <v>98.95104059640151</v>
      </c>
    </row>
    <row r="10" spans="1:7" ht="45">
      <c r="A10" s="2"/>
      <c r="B10" s="21" t="s">
        <v>37</v>
      </c>
      <c r="C10" s="29" t="s">
        <v>130</v>
      </c>
      <c r="D10" s="1"/>
      <c r="E10" s="20">
        <v>6781.3</v>
      </c>
      <c r="F10" s="20">
        <v>6749.3</v>
      </c>
      <c r="G10" s="18">
        <f>F10/E10*100</f>
        <v>99.52811407842154</v>
      </c>
    </row>
    <row r="11" spans="1:7" ht="47.25" customHeight="1">
      <c r="A11" s="2"/>
      <c r="B11" s="21" t="s">
        <v>38</v>
      </c>
      <c r="C11" s="29" t="s">
        <v>132</v>
      </c>
      <c r="D11" s="19" t="s">
        <v>2</v>
      </c>
      <c r="E11" s="20">
        <v>143914.9</v>
      </c>
      <c r="F11" s="20">
        <v>142925.2</v>
      </c>
      <c r="G11" s="18">
        <f>F11/E11*100</f>
        <v>99.31230192287249</v>
      </c>
    </row>
    <row r="12" spans="1:7" ht="15">
      <c r="A12" s="2"/>
      <c r="B12" s="21" t="s">
        <v>39</v>
      </c>
      <c r="C12" s="29" t="s">
        <v>133</v>
      </c>
      <c r="D12" s="1" t="s">
        <v>3</v>
      </c>
      <c r="E12" s="20">
        <v>11.3</v>
      </c>
      <c r="F12" s="20">
        <v>11.3</v>
      </c>
      <c r="G12" s="18">
        <f>E12/F12*100</f>
        <v>100</v>
      </c>
    </row>
    <row r="13" spans="1:7" ht="47.25" customHeight="1">
      <c r="A13" s="2"/>
      <c r="B13" s="21" t="s">
        <v>81</v>
      </c>
      <c r="C13" s="29" t="s">
        <v>82</v>
      </c>
      <c r="D13" s="1" t="s">
        <v>3</v>
      </c>
      <c r="E13" s="20">
        <v>16855.9</v>
      </c>
      <c r="F13" s="20">
        <v>16822.6</v>
      </c>
      <c r="G13" s="18">
        <f>F13/E13*100</f>
        <v>99.80244306147993</v>
      </c>
    </row>
    <row r="14" spans="1:7" ht="15">
      <c r="A14" s="2"/>
      <c r="B14" s="21" t="s">
        <v>83</v>
      </c>
      <c r="C14" s="29" t="s">
        <v>84</v>
      </c>
      <c r="D14" s="1"/>
      <c r="E14" s="20">
        <v>1699</v>
      </c>
      <c r="F14" s="20">
        <v>1698.9</v>
      </c>
      <c r="G14" s="18">
        <f>F14/E14*100</f>
        <v>99.99411418481459</v>
      </c>
    </row>
    <row r="15" spans="1:7" ht="15" customHeight="1">
      <c r="A15" s="2"/>
      <c r="B15" s="21" t="s">
        <v>40</v>
      </c>
      <c r="C15" s="29" t="s">
        <v>134</v>
      </c>
      <c r="D15" s="1"/>
      <c r="E15" s="20">
        <v>500</v>
      </c>
      <c r="F15" s="20">
        <v>0</v>
      </c>
      <c r="G15" s="18">
        <f aca="true" t="shared" si="0" ref="G15:G51">F15/E15*100</f>
        <v>0</v>
      </c>
    </row>
    <row r="16" spans="1:7" ht="15">
      <c r="A16" s="2"/>
      <c r="B16" s="21" t="s">
        <v>41</v>
      </c>
      <c r="C16" s="29" t="s">
        <v>105</v>
      </c>
      <c r="D16" s="1" t="s">
        <v>4</v>
      </c>
      <c r="E16" s="20">
        <v>89087.5</v>
      </c>
      <c r="F16" s="20">
        <v>87987.8</v>
      </c>
      <c r="G16" s="18">
        <f t="shared" si="0"/>
        <v>98.76559562228147</v>
      </c>
    </row>
    <row r="17" spans="1:7" ht="21" customHeight="1" hidden="1">
      <c r="A17" s="2"/>
      <c r="B17" s="26" t="s">
        <v>19</v>
      </c>
      <c r="C17" s="31" t="s">
        <v>42</v>
      </c>
      <c r="D17" s="23"/>
      <c r="E17" s="24">
        <f>E18</f>
        <v>0</v>
      </c>
      <c r="F17" s="24">
        <f>F18</f>
        <v>0</v>
      </c>
      <c r="G17" s="25">
        <v>0</v>
      </c>
    </row>
    <row r="18" spans="1:7" ht="16.5" customHeight="1" hidden="1">
      <c r="A18" s="2"/>
      <c r="B18" s="21" t="s">
        <v>44</v>
      </c>
      <c r="C18" s="29" t="s">
        <v>43</v>
      </c>
      <c r="D18" s="1"/>
      <c r="E18" s="20">
        <v>0</v>
      </c>
      <c r="F18" s="20">
        <v>0</v>
      </c>
      <c r="G18" s="18">
        <v>0</v>
      </c>
    </row>
    <row r="19" spans="1:7" ht="27.75" customHeight="1">
      <c r="A19" s="2"/>
      <c r="B19" s="26" t="s">
        <v>20</v>
      </c>
      <c r="C19" s="32" t="s">
        <v>80</v>
      </c>
      <c r="D19" s="23"/>
      <c r="E19" s="24">
        <f>E20+E22+E21</f>
        <v>848.6</v>
      </c>
      <c r="F19" s="24">
        <f>F20+F22+F21</f>
        <v>835.4</v>
      </c>
      <c r="G19" s="25">
        <f t="shared" si="0"/>
        <v>98.44449681828894</v>
      </c>
    </row>
    <row r="20" spans="1:7" ht="45.75" customHeight="1">
      <c r="A20" s="2"/>
      <c r="B20" s="21" t="s">
        <v>45</v>
      </c>
      <c r="C20" s="29" t="s">
        <v>106</v>
      </c>
      <c r="D20" s="1"/>
      <c r="E20" s="20">
        <v>481.1</v>
      </c>
      <c r="F20" s="20">
        <v>481</v>
      </c>
      <c r="G20" s="18">
        <f t="shared" si="0"/>
        <v>99.97921430056121</v>
      </c>
    </row>
    <row r="21" spans="1:7" ht="15" customHeight="1">
      <c r="A21" s="2"/>
      <c r="B21" s="21" t="s">
        <v>96</v>
      </c>
      <c r="C21" s="29" t="s">
        <v>97</v>
      </c>
      <c r="D21" s="1"/>
      <c r="E21" s="20">
        <v>152.5</v>
      </c>
      <c r="F21" s="20">
        <v>152.5</v>
      </c>
      <c r="G21" s="18">
        <f>F21/E21*100</f>
        <v>100</v>
      </c>
    </row>
    <row r="22" spans="1:7" ht="27.75" customHeight="1">
      <c r="A22" s="2"/>
      <c r="B22" s="21" t="s">
        <v>46</v>
      </c>
      <c r="C22" s="33" t="s">
        <v>107</v>
      </c>
      <c r="D22" s="1"/>
      <c r="E22" s="20">
        <v>215</v>
      </c>
      <c r="F22" s="20">
        <v>201.9</v>
      </c>
      <c r="G22" s="18">
        <f t="shared" si="0"/>
        <v>93.90697674418604</v>
      </c>
    </row>
    <row r="23" spans="1:7" ht="15.75" customHeight="1">
      <c r="A23" s="2"/>
      <c r="B23" s="26" t="s">
        <v>21</v>
      </c>
      <c r="C23" s="31" t="s">
        <v>17</v>
      </c>
      <c r="D23" s="23" t="s">
        <v>5</v>
      </c>
      <c r="E23" s="24">
        <f>E24+E25+E27+E28+E29+E30+E31+E26</f>
        <v>790116.9</v>
      </c>
      <c r="F23" s="24">
        <f>F24+F25+F27+F28+F29+F30+F31+F26</f>
        <v>756353.4</v>
      </c>
      <c r="G23" s="25">
        <f t="shared" si="0"/>
        <v>95.72677157013095</v>
      </c>
    </row>
    <row r="24" spans="1:7" ht="15">
      <c r="A24" s="2"/>
      <c r="B24" s="21" t="s">
        <v>48</v>
      </c>
      <c r="C24" s="29" t="s">
        <v>136</v>
      </c>
      <c r="D24" s="1" t="s">
        <v>6</v>
      </c>
      <c r="E24" s="20">
        <v>1592</v>
      </c>
      <c r="F24" s="20">
        <v>1592</v>
      </c>
      <c r="G24" s="18">
        <f t="shared" si="0"/>
        <v>100</v>
      </c>
    </row>
    <row r="25" spans="1:7" ht="15" hidden="1">
      <c r="A25" s="2"/>
      <c r="B25" s="21" t="s">
        <v>50</v>
      </c>
      <c r="C25" s="29" t="s">
        <v>49</v>
      </c>
      <c r="D25" s="1"/>
      <c r="E25" s="20">
        <v>0</v>
      </c>
      <c r="F25" s="20">
        <v>0</v>
      </c>
      <c r="G25" s="18" t="e">
        <f t="shared" si="0"/>
        <v>#DIV/0!</v>
      </c>
    </row>
    <row r="26" spans="1:7" ht="15">
      <c r="A26" s="2"/>
      <c r="B26" s="21" t="s">
        <v>50</v>
      </c>
      <c r="C26" s="29" t="s">
        <v>89</v>
      </c>
      <c r="D26" s="1"/>
      <c r="E26" s="20">
        <v>171976</v>
      </c>
      <c r="F26" s="20">
        <v>150304</v>
      </c>
      <c r="G26" s="18">
        <f t="shared" si="0"/>
        <v>87.39824161510909</v>
      </c>
    </row>
    <row r="27" spans="1:7" ht="15">
      <c r="A27" s="2"/>
      <c r="B27" s="21" t="s">
        <v>51</v>
      </c>
      <c r="C27" s="29" t="s">
        <v>135</v>
      </c>
      <c r="D27" s="1" t="s">
        <v>7</v>
      </c>
      <c r="E27" s="20">
        <v>2477.3</v>
      </c>
      <c r="F27" s="20">
        <v>2477.2</v>
      </c>
      <c r="G27" s="18">
        <f t="shared" si="0"/>
        <v>99.9959633471925</v>
      </c>
    </row>
    <row r="28" spans="1:7" ht="15">
      <c r="A28" s="2"/>
      <c r="B28" s="21" t="s">
        <v>98</v>
      </c>
      <c r="C28" s="29" t="s">
        <v>99</v>
      </c>
      <c r="D28" s="1"/>
      <c r="E28" s="20">
        <v>0</v>
      </c>
      <c r="F28" s="20">
        <v>0</v>
      </c>
      <c r="G28" s="18">
        <v>0</v>
      </c>
    </row>
    <row r="29" spans="1:7" ht="15">
      <c r="A29" s="2"/>
      <c r="B29" s="21" t="s">
        <v>52</v>
      </c>
      <c r="C29" s="29" t="s">
        <v>109</v>
      </c>
      <c r="D29" s="1" t="s">
        <v>8</v>
      </c>
      <c r="E29" s="20">
        <v>137122.2</v>
      </c>
      <c r="F29" s="20">
        <v>136153.3</v>
      </c>
      <c r="G29" s="18">
        <f t="shared" si="0"/>
        <v>99.29340398564199</v>
      </c>
    </row>
    <row r="30" spans="1:7" ht="15">
      <c r="A30" s="2"/>
      <c r="B30" s="21" t="s">
        <v>47</v>
      </c>
      <c r="C30" s="29" t="s">
        <v>110</v>
      </c>
      <c r="D30" s="1" t="s">
        <v>9</v>
      </c>
      <c r="E30" s="20">
        <v>443882.1</v>
      </c>
      <c r="F30" s="20">
        <v>432760.9</v>
      </c>
      <c r="G30" s="18">
        <f t="shared" si="0"/>
        <v>97.49455992931458</v>
      </c>
    </row>
    <row r="31" spans="1:7" ht="15">
      <c r="A31" s="2"/>
      <c r="B31" s="21" t="s">
        <v>53</v>
      </c>
      <c r="C31" s="29" t="s">
        <v>111</v>
      </c>
      <c r="D31" s="1"/>
      <c r="E31" s="20">
        <v>33067.3</v>
      </c>
      <c r="F31" s="20">
        <v>33066</v>
      </c>
      <c r="G31" s="18">
        <f t="shared" si="0"/>
        <v>99.99606862368563</v>
      </c>
    </row>
    <row r="32" spans="1:7" ht="15" customHeight="1">
      <c r="A32" s="2"/>
      <c r="B32" s="26" t="s">
        <v>22</v>
      </c>
      <c r="C32" s="31" t="s">
        <v>12</v>
      </c>
      <c r="D32" s="23">
        <v>10</v>
      </c>
      <c r="E32" s="24">
        <f>E33+E34+E35+E36</f>
        <v>640257</v>
      </c>
      <c r="F32" s="24">
        <f>F33+F34+F35+F36</f>
        <v>618408.7</v>
      </c>
      <c r="G32" s="25">
        <f t="shared" si="0"/>
        <v>96.5875734275455</v>
      </c>
    </row>
    <row r="33" spans="1:7" ht="15">
      <c r="A33" s="2"/>
      <c r="B33" s="21" t="s">
        <v>54</v>
      </c>
      <c r="C33" s="29" t="s">
        <v>112</v>
      </c>
      <c r="D33" s="1"/>
      <c r="E33" s="20">
        <v>269173.7</v>
      </c>
      <c r="F33" s="20">
        <v>251332.8</v>
      </c>
      <c r="G33" s="18">
        <f t="shared" si="0"/>
        <v>93.37197504808232</v>
      </c>
    </row>
    <row r="34" spans="1:7" ht="15">
      <c r="A34" s="2"/>
      <c r="B34" s="21" t="s">
        <v>55</v>
      </c>
      <c r="C34" s="29" t="s">
        <v>113</v>
      </c>
      <c r="D34" s="1" t="s">
        <v>10</v>
      </c>
      <c r="E34" s="20">
        <v>298317</v>
      </c>
      <c r="F34" s="20">
        <v>295789.3</v>
      </c>
      <c r="G34" s="18">
        <f t="shared" si="0"/>
        <v>99.15267986738938</v>
      </c>
    </row>
    <row r="35" spans="1:7" ht="15">
      <c r="A35" s="2"/>
      <c r="B35" s="21" t="s">
        <v>57</v>
      </c>
      <c r="C35" s="29" t="s">
        <v>114</v>
      </c>
      <c r="D35" s="1"/>
      <c r="E35" s="20">
        <v>72766.3</v>
      </c>
      <c r="F35" s="20">
        <v>71286.6</v>
      </c>
      <c r="G35" s="18">
        <f t="shared" si="0"/>
        <v>97.96650372493862</v>
      </c>
    </row>
    <row r="36" spans="1:7" ht="30.75" customHeight="1" hidden="1">
      <c r="A36" s="2"/>
      <c r="B36" s="21" t="s">
        <v>56</v>
      </c>
      <c r="C36" s="29" t="s">
        <v>58</v>
      </c>
      <c r="D36" s="1" t="s">
        <v>11</v>
      </c>
      <c r="E36" s="20">
        <v>0</v>
      </c>
      <c r="F36" s="20">
        <v>0</v>
      </c>
      <c r="G36" s="18">
        <v>0</v>
      </c>
    </row>
    <row r="37" spans="1:7" ht="15">
      <c r="A37" s="2"/>
      <c r="B37" s="26" t="s">
        <v>85</v>
      </c>
      <c r="C37" s="30" t="s">
        <v>88</v>
      </c>
      <c r="D37" s="23"/>
      <c r="E37" s="24">
        <f>E38</f>
        <v>2318.7</v>
      </c>
      <c r="F37" s="24">
        <f>F38</f>
        <v>2318.7</v>
      </c>
      <c r="G37" s="25">
        <f>G38</f>
        <v>100</v>
      </c>
    </row>
    <row r="38" spans="1:7" ht="15">
      <c r="A38" s="2"/>
      <c r="B38" s="21" t="s">
        <v>86</v>
      </c>
      <c r="C38" s="29" t="s">
        <v>87</v>
      </c>
      <c r="D38" s="1"/>
      <c r="E38" s="20">
        <v>2318.7</v>
      </c>
      <c r="F38" s="20">
        <v>2318.7</v>
      </c>
      <c r="G38" s="18">
        <f>F38/E38*100</f>
        <v>100</v>
      </c>
    </row>
    <row r="39" spans="1:7" ht="13.5" customHeight="1">
      <c r="A39" s="2"/>
      <c r="B39" s="26" t="s">
        <v>23</v>
      </c>
      <c r="C39" s="31" t="s">
        <v>13</v>
      </c>
      <c r="D39" s="23"/>
      <c r="E39" s="24">
        <f>E40+E41+E42+E45+E46+E44+E43</f>
        <v>831248.4000000001</v>
      </c>
      <c r="F39" s="24">
        <f>F40+F41+F42+F45+F46+F44+F43</f>
        <v>831141.9999999999</v>
      </c>
      <c r="G39" s="25">
        <f>F39/E39*100</f>
        <v>99.98719997536233</v>
      </c>
    </row>
    <row r="40" spans="1:7" ht="15">
      <c r="A40" s="2"/>
      <c r="B40" s="21" t="s">
        <v>59</v>
      </c>
      <c r="C40" s="29" t="s">
        <v>115</v>
      </c>
      <c r="D40" s="1">
        <v>14</v>
      </c>
      <c r="E40" s="20">
        <v>321940.7</v>
      </c>
      <c r="F40" s="20">
        <v>321940.6</v>
      </c>
      <c r="G40" s="18">
        <f t="shared" si="0"/>
        <v>99.99996893837901</v>
      </c>
    </row>
    <row r="41" spans="1:7" ht="15">
      <c r="A41" s="2"/>
      <c r="B41" s="21" t="s">
        <v>60</v>
      </c>
      <c r="C41" s="29" t="s">
        <v>116</v>
      </c>
      <c r="D41" s="1"/>
      <c r="E41" s="20">
        <v>375343.4</v>
      </c>
      <c r="F41" s="20">
        <v>375269.6</v>
      </c>
      <c r="G41" s="18">
        <f t="shared" si="0"/>
        <v>99.98033800514408</v>
      </c>
    </row>
    <row r="42" spans="1:7" ht="30" hidden="1">
      <c r="A42" s="2"/>
      <c r="B42" s="21" t="s">
        <v>62</v>
      </c>
      <c r="C42" s="29" t="s">
        <v>61</v>
      </c>
      <c r="D42" s="1">
        <v>140</v>
      </c>
      <c r="E42" s="20">
        <v>0</v>
      </c>
      <c r="F42" s="20">
        <v>0</v>
      </c>
      <c r="G42" s="18" t="e">
        <f t="shared" si="0"/>
        <v>#DIV/0!</v>
      </c>
    </row>
    <row r="43" spans="1:7" ht="15">
      <c r="A43" s="2"/>
      <c r="B43" s="21" t="s">
        <v>94</v>
      </c>
      <c r="C43" s="29" t="s">
        <v>95</v>
      </c>
      <c r="D43" s="1"/>
      <c r="E43" s="20">
        <v>82594.3</v>
      </c>
      <c r="F43" s="20">
        <v>82588.2</v>
      </c>
      <c r="G43" s="18">
        <f t="shared" si="0"/>
        <v>99.99261450245355</v>
      </c>
    </row>
    <row r="44" spans="1:7" ht="30" hidden="1">
      <c r="A44" s="2"/>
      <c r="B44" s="21" t="s">
        <v>62</v>
      </c>
      <c r="C44" s="29" t="s">
        <v>93</v>
      </c>
      <c r="D44" s="1"/>
      <c r="E44" s="20">
        <v>0</v>
      </c>
      <c r="F44" s="20">
        <v>0</v>
      </c>
      <c r="G44" s="18">
        <v>0</v>
      </c>
    </row>
    <row r="45" spans="1:7" ht="15">
      <c r="A45" s="2"/>
      <c r="B45" s="21" t="s">
        <v>63</v>
      </c>
      <c r="C45" s="29" t="s">
        <v>117</v>
      </c>
      <c r="D45" s="1"/>
      <c r="E45" s="20">
        <v>7321.5</v>
      </c>
      <c r="F45" s="20">
        <v>7321.5</v>
      </c>
      <c r="G45" s="18">
        <f t="shared" si="0"/>
        <v>100</v>
      </c>
    </row>
    <row r="46" spans="1:7" ht="15">
      <c r="A46" s="2"/>
      <c r="B46" s="21" t="s">
        <v>64</v>
      </c>
      <c r="C46" s="29" t="s">
        <v>118</v>
      </c>
      <c r="D46" s="1">
        <v>141</v>
      </c>
      <c r="E46" s="20">
        <v>44048.5</v>
      </c>
      <c r="F46" s="20">
        <v>44022.1</v>
      </c>
      <c r="G46" s="18">
        <f t="shared" si="0"/>
        <v>99.94006606354358</v>
      </c>
    </row>
    <row r="47" spans="1:7" ht="14.25" customHeight="1">
      <c r="A47" s="2"/>
      <c r="B47" s="26" t="s">
        <v>24</v>
      </c>
      <c r="C47" s="31" t="s">
        <v>27</v>
      </c>
      <c r="D47" s="23">
        <v>18</v>
      </c>
      <c r="E47" s="24">
        <f>E48+E49</f>
        <v>177794.9</v>
      </c>
      <c r="F47" s="24">
        <f>F48+F49</f>
        <v>177791.3</v>
      </c>
      <c r="G47" s="25">
        <f t="shared" si="0"/>
        <v>99.99797519501402</v>
      </c>
    </row>
    <row r="48" spans="1:7" ht="15">
      <c r="A48" s="2"/>
      <c r="B48" s="21" t="s">
        <v>65</v>
      </c>
      <c r="C48" s="29" t="s">
        <v>119</v>
      </c>
      <c r="D48" s="1"/>
      <c r="E48" s="20">
        <v>148807.9</v>
      </c>
      <c r="F48" s="20">
        <v>148804.5</v>
      </c>
      <c r="G48" s="18">
        <f t="shared" si="0"/>
        <v>99.997715175068</v>
      </c>
    </row>
    <row r="49" spans="1:7" ht="15">
      <c r="A49" s="2"/>
      <c r="B49" s="21" t="s">
        <v>66</v>
      </c>
      <c r="C49" s="29" t="s">
        <v>120</v>
      </c>
      <c r="D49" s="1">
        <v>180</v>
      </c>
      <c r="E49" s="20">
        <v>28987</v>
      </c>
      <c r="F49" s="20">
        <v>28986.8</v>
      </c>
      <c r="G49" s="18">
        <f t="shared" si="0"/>
        <v>99.99931003553316</v>
      </c>
    </row>
    <row r="50" spans="1:7" ht="20.25" customHeight="1" hidden="1">
      <c r="A50" s="2"/>
      <c r="B50" s="26" t="s">
        <v>25</v>
      </c>
      <c r="C50" s="31" t="s">
        <v>29</v>
      </c>
      <c r="D50" s="23">
        <v>28</v>
      </c>
      <c r="E50" s="24">
        <f>E51</f>
        <v>0</v>
      </c>
      <c r="F50" s="24">
        <f>F51</f>
        <v>0</v>
      </c>
      <c r="G50" s="25" t="e">
        <f t="shared" si="0"/>
        <v>#DIV/0!</v>
      </c>
    </row>
    <row r="51" spans="1:7" ht="15" hidden="1">
      <c r="A51" s="2"/>
      <c r="B51" s="21" t="s">
        <v>67</v>
      </c>
      <c r="C51" s="29" t="s">
        <v>68</v>
      </c>
      <c r="D51" s="1"/>
      <c r="E51" s="20">
        <v>0</v>
      </c>
      <c r="F51" s="20">
        <v>0</v>
      </c>
      <c r="G51" s="18" t="e">
        <f t="shared" si="0"/>
        <v>#DIV/0!</v>
      </c>
    </row>
    <row r="52" spans="1:7" ht="15" hidden="1">
      <c r="A52" s="2"/>
      <c r="B52" s="26" t="s">
        <v>90</v>
      </c>
      <c r="C52" s="30" t="s">
        <v>29</v>
      </c>
      <c r="D52" s="1"/>
      <c r="E52" s="24">
        <f>E53</f>
        <v>0</v>
      </c>
      <c r="F52" s="24">
        <f>F53</f>
        <v>0</v>
      </c>
      <c r="G52" s="25" t="e">
        <f>G53</f>
        <v>#DIV/0!</v>
      </c>
    </row>
    <row r="53" spans="1:7" ht="15" hidden="1">
      <c r="A53" s="2"/>
      <c r="B53" s="21" t="s">
        <v>91</v>
      </c>
      <c r="C53" s="29" t="s">
        <v>92</v>
      </c>
      <c r="D53" s="1"/>
      <c r="E53" s="20">
        <v>0</v>
      </c>
      <c r="F53" s="20">
        <v>0</v>
      </c>
      <c r="G53" s="18" t="e">
        <f>F53/E53*100</f>
        <v>#DIV/0!</v>
      </c>
    </row>
    <row r="54" spans="1:7" ht="14.25" customHeight="1">
      <c r="A54" s="2"/>
      <c r="B54" s="26">
        <v>1000</v>
      </c>
      <c r="C54" s="31" t="s">
        <v>14</v>
      </c>
      <c r="D54" s="23">
        <v>30</v>
      </c>
      <c r="E54" s="24">
        <f>E55+E57+E58+E59+E56</f>
        <v>93812.2</v>
      </c>
      <c r="F54" s="24">
        <f>F55+F57+F58+F59+F56</f>
        <v>91287.80000000002</v>
      </c>
      <c r="G54" s="25">
        <f aca="true" t="shared" si="1" ref="G54:G65">F54/E54*100</f>
        <v>97.30909199443145</v>
      </c>
    </row>
    <row r="55" spans="1:7" ht="15">
      <c r="A55" s="2"/>
      <c r="B55" s="21" t="s">
        <v>69</v>
      </c>
      <c r="C55" s="29" t="s">
        <v>121</v>
      </c>
      <c r="D55" s="1"/>
      <c r="E55" s="20">
        <v>7228.4</v>
      </c>
      <c r="F55" s="20">
        <v>7228.4</v>
      </c>
      <c r="G55" s="18">
        <f t="shared" si="1"/>
        <v>100</v>
      </c>
    </row>
    <row r="56" spans="1:7" ht="15">
      <c r="A56" s="2"/>
      <c r="B56" s="21" t="s">
        <v>100</v>
      </c>
      <c r="C56" s="29" t="s">
        <v>108</v>
      </c>
      <c r="D56" s="1"/>
      <c r="E56" s="20">
        <v>3204.2</v>
      </c>
      <c r="F56" s="20">
        <v>3204.1</v>
      </c>
      <c r="G56" s="18">
        <f t="shared" si="1"/>
        <v>99.99687909618625</v>
      </c>
    </row>
    <row r="57" spans="1:7" ht="15">
      <c r="A57" s="2"/>
      <c r="B57" s="21" t="s">
        <v>70</v>
      </c>
      <c r="C57" s="29" t="s">
        <v>122</v>
      </c>
      <c r="D57" s="1">
        <v>300</v>
      </c>
      <c r="E57" s="20">
        <v>31563</v>
      </c>
      <c r="F57" s="20">
        <v>29652.7</v>
      </c>
      <c r="G57" s="18">
        <f t="shared" si="1"/>
        <v>93.94766023508538</v>
      </c>
    </row>
    <row r="58" spans="1:7" ht="15">
      <c r="A58" s="2"/>
      <c r="B58" s="21" t="s">
        <v>71</v>
      </c>
      <c r="C58" s="29" t="s">
        <v>123</v>
      </c>
      <c r="D58" s="1">
        <v>301</v>
      </c>
      <c r="E58" s="20">
        <v>49157.9</v>
      </c>
      <c r="F58" s="20">
        <v>48550</v>
      </c>
      <c r="G58" s="18">
        <f t="shared" si="1"/>
        <v>98.76337272340763</v>
      </c>
    </row>
    <row r="59" spans="1:7" ht="15">
      <c r="A59" s="2"/>
      <c r="B59" s="21" t="s">
        <v>72</v>
      </c>
      <c r="C59" s="29" t="s">
        <v>124</v>
      </c>
      <c r="D59" s="1"/>
      <c r="E59" s="20">
        <v>2658.7</v>
      </c>
      <c r="F59" s="20">
        <v>2652.6</v>
      </c>
      <c r="G59" s="18">
        <f t="shared" si="1"/>
        <v>99.77056456162786</v>
      </c>
    </row>
    <row r="60" spans="1:7" ht="13.5" customHeight="1">
      <c r="A60" s="2"/>
      <c r="B60" s="26">
        <v>1100</v>
      </c>
      <c r="C60" s="31" t="s">
        <v>26</v>
      </c>
      <c r="D60" s="23">
        <v>32</v>
      </c>
      <c r="E60" s="24">
        <f>E61+E62+E64+E63</f>
        <v>167915.00000000003</v>
      </c>
      <c r="F60" s="24">
        <f>F61+F62+F64+F63</f>
        <v>167874.8</v>
      </c>
      <c r="G60" s="25">
        <f t="shared" si="1"/>
        <v>99.9760593157252</v>
      </c>
    </row>
    <row r="61" spans="1:7" ht="15">
      <c r="A61" s="2"/>
      <c r="B61" s="21" t="s">
        <v>73</v>
      </c>
      <c r="C61" s="29" t="s">
        <v>125</v>
      </c>
      <c r="D61" s="1">
        <v>320</v>
      </c>
      <c r="E61" s="20">
        <v>74789</v>
      </c>
      <c r="F61" s="20">
        <v>74789</v>
      </c>
      <c r="G61" s="18">
        <f t="shared" si="1"/>
        <v>100</v>
      </c>
    </row>
    <row r="62" spans="1:7" ht="15">
      <c r="A62" s="2"/>
      <c r="B62" s="21" t="s">
        <v>74</v>
      </c>
      <c r="C62" s="29" t="s">
        <v>126</v>
      </c>
      <c r="D62" s="1">
        <v>3200</v>
      </c>
      <c r="E62" s="20">
        <v>44616.6</v>
      </c>
      <c r="F62" s="20">
        <v>44576.8</v>
      </c>
      <c r="G62" s="18">
        <f t="shared" si="1"/>
        <v>99.910795533501</v>
      </c>
    </row>
    <row r="63" spans="1:7" ht="15">
      <c r="A63" s="2"/>
      <c r="B63" s="21" t="s">
        <v>101</v>
      </c>
      <c r="C63" s="29" t="s">
        <v>127</v>
      </c>
      <c r="D63" s="1"/>
      <c r="E63" s="20">
        <v>3541.1</v>
      </c>
      <c r="F63" s="20">
        <v>3541</v>
      </c>
      <c r="G63" s="18">
        <f t="shared" si="1"/>
        <v>99.99717601875123</v>
      </c>
    </row>
    <row r="64" spans="1:7" ht="15">
      <c r="A64" s="2"/>
      <c r="B64" s="21" t="s">
        <v>75</v>
      </c>
      <c r="C64" s="29" t="s">
        <v>128</v>
      </c>
      <c r="D64" s="1">
        <v>3201</v>
      </c>
      <c r="E64" s="20">
        <v>44968.3</v>
      </c>
      <c r="F64" s="20">
        <v>44968</v>
      </c>
      <c r="G64" s="18">
        <f t="shared" si="1"/>
        <v>99.99933286337264</v>
      </c>
    </row>
    <row r="65" spans="1:7" ht="14.25" customHeight="1">
      <c r="A65" s="2"/>
      <c r="B65" s="26">
        <v>1200</v>
      </c>
      <c r="C65" s="31" t="s">
        <v>28</v>
      </c>
      <c r="D65" s="23"/>
      <c r="E65" s="24">
        <f>E66</f>
        <v>9103.1</v>
      </c>
      <c r="F65" s="24">
        <f>F66</f>
        <v>9103.1</v>
      </c>
      <c r="G65" s="25">
        <f t="shared" si="1"/>
        <v>100</v>
      </c>
    </row>
    <row r="66" spans="1:7" ht="16.5" customHeight="1">
      <c r="A66" s="2"/>
      <c r="B66" s="21" t="s">
        <v>76</v>
      </c>
      <c r="C66" s="29" t="s">
        <v>129</v>
      </c>
      <c r="D66" s="1"/>
      <c r="E66" s="20">
        <v>9103.1</v>
      </c>
      <c r="F66" s="20">
        <v>9103.1</v>
      </c>
      <c r="G66" s="18">
        <f>F66/E66*100</f>
        <v>100</v>
      </c>
    </row>
    <row r="67" spans="1:7" ht="31.5" customHeight="1" hidden="1">
      <c r="A67" s="2"/>
      <c r="B67" s="26">
        <v>1300</v>
      </c>
      <c r="C67" s="32" t="s">
        <v>79</v>
      </c>
      <c r="D67" s="23">
        <v>38</v>
      </c>
      <c r="E67" s="24">
        <f>E68</f>
        <v>0</v>
      </c>
      <c r="F67" s="24">
        <f>F68</f>
        <v>0</v>
      </c>
      <c r="G67" s="25">
        <v>0</v>
      </c>
    </row>
    <row r="68" spans="1:7" ht="30.75" customHeight="1" hidden="1">
      <c r="A68" s="2"/>
      <c r="B68" s="21" t="s">
        <v>78</v>
      </c>
      <c r="C68" s="29" t="s">
        <v>77</v>
      </c>
      <c r="D68" s="1"/>
      <c r="E68" s="20">
        <v>0</v>
      </c>
      <c r="F68" s="20">
        <v>0</v>
      </c>
      <c r="G68" s="18">
        <v>0</v>
      </c>
    </row>
    <row r="69" spans="1:7" ht="14.25" customHeight="1">
      <c r="A69" s="2"/>
      <c r="B69" s="21"/>
      <c r="C69" s="31" t="s">
        <v>15</v>
      </c>
      <c r="D69" s="23"/>
      <c r="E69" s="24">
        <f>E8+E17+E23+E32+E39+E47+E54+E60+E65+E67+E50+E19+E37+E52</f>
        <v>2976449.8000000003</v>
      </c>
      <c r="F69" s="24">
        <f>F8+F17+F23+F32+F39+F47+F54+F60+F65+F67+F50+F19+F37+F52</f>
        <v>2915451.4999999995</v>
      </c>
      <c r="G69" s="25">
        <f>F69/E69*100</f>
        <v>97.9506356868508</v>
      </c>
    </row>
    <row r="70" spans="2:7" ht="12.75">
      <c r="B70" s="14"/>
      <c r="C70" s="10"/>
      <c r="D70" s="12"/>
      <c r="E70" s="11"/>
      <c r="F70" s="11"/>
      <c r="G70" s="9"/>
    </row>
    <row r="71" spans="3:5" ht="18.75">
      <c r="C71" s="15"/>
      <c r="D71" s="15"/>
      <c r="E71" s="16"/>
    </row>
    <row r="72" spans="3:5" ht="18.75">
      <c r="C72" s="15"/>
      <c r="D72" s="15"/>
      <c r="E72" s="16"/>
    </row>
    <row r="73" spans="3:5" ht="18.75">
      <c r="C73" s="15"/>
      <c r="D73" s="15"/>
      <c r="E73" s="16"/>
    </row>
    <row r="74" spans="3:5" ht="18.75">
      <c r="C74" s="15"/>
      <c r="D74" s="15"/>
      <c r="E74" s="16"/>
    </row>
    <row r="75" spans="3:6" ht="18.75">
      <c r="C75" s="15"/>
      <c r="D75" s="15"/>
      <c r="E75" s="8"/>
      <c r="F75" s="8"/>
    </row>
    <row r="76" spans="5:6" ht="12.75">
      <c r="E76" s="7"/>
      <c r="F76" s="7"/>
    </row>
    <row r="77" spans="5:6" ht="12.75">
      <c r="E77" s="7"/>
      <c r="F77" s="7"/>
    </row>
    <row r="78" spans="5:6" ht="12.75">
      <c r="E78" s="8"/>
      <c r="F78" s="8"/>
    </row>
    <row r="85" ht="12.75">
      <c r="E85" s="8"/>
    </row>
    <row r="86" ht="12.75">
      <c r="E86" s="7"/>
    </row>
    <row r="92" ht="12.75">
      <c r="E92" s="7"/>
    </row>
    <row r="93" spans="5:6" ht="12.75">
      <c r="E93" s="8"/>
      <c r="F93" s="8"/>
    </row>
    <row r="94" spans="5:6" ht="12.75">
      <c r="E94" s="8"/>
      <c r="F94" s="8"/>
    </row>
    <row r="95" spans="5:6" ht="12.75">
      <c r="E95" s="8"/>
      <c r="F95" s="8"/>
    </row>
    <row r="100" spans="5:6" ht="12.75">
      <c r="E100" s="7"/>
      <c r="F100" s="7"/>
    </row>
    <row r="101" ht="12.75">
      <c r="E101" s="7"/>
    </row>
    <row r="102" spans="5:6" ht="12.75">
      <c r="E102" s="8"/>
      <c r="F102" s="8"/>
    </row>
  </sheetData>
  <sheetProtection/>
  <mergeCells count="2">
    <mergeCell ref="C5:F5"/>
    <mergeCell ref="C6:F6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2017-04-05T23:21:21Z</cp:lastPrinted>
  <dcterms:created xsi:type="dcterms:W3CDTF">2000-10-06T04:25:19Z</dcterms:created>
  <dcterms:modified xsi:type="dcterms:W3CDTF">2021-04-12T22:20:30Z</dcterms:modified>
  <cp:category/>
  <cp:version/>
  <cp:contentType/>
  <cp:contentStatus/>
</cp:coreProperties>
</file>