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Лист1" sheetId="1" r:id="rId1"/>
    <sheet name="исп бюджета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<sst xmlns="http://schemas.openxmlformats.org/spreadsheetml/2006/main" count="141" uniqueCount="136">
  <si>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О100</t>
  </si>
  <si>
    <t>О20</t>
  </si>
  <si>
    <t>О21</t>
  </si>
  <si>
    <t>О22</t>
  </si>
  <si>
    <t>О40</t>
  </si>
  <si>
    <t xml:space="preserve">О8 </t>
  </si>
  <si>
    <t>О80</t>
  </si>
  <si>
    <t>О81</t>
  </si>
  <si>
    <t>О82</t>
  </si>
  <si>
    <t>О83</t>
  </si>
  <si>
    <t>О10</t>
  </si>
  <si>
    <t>О11</t>
  </si>
  <si>
    <t>ЖИЛИЩНО-КОММУНАЛЬНОЕ ХОЗЯЙСТВО</t>
  </si>
  <si>
    <t>ОБРАЗОВАНИЕ</t>
  </si>
  <si>
    <t>СОЦИАЛЬНАЯ ПОЛИТИКА</t>
  </si>
  <si>
    <t>ВСЕГО  РАСХОДОВ</t>
  </si>
  <si>
    <t>ОБЩЕГОСУДАРСТВЕННЫЕ ВОПРОСЫ</t>
  </si>
  <si>
    <t>НАЦИОНАЛЬНАЯ ЭКОНОМИКА</t>
  </si>
  <si>
    <t xml:space="preserve"> 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</si>
  <si>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</si>
  <si>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</si>
  <si>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</si>
  <si>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</si>
  <si>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</si>
  <si>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</si>
  <si>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 xml:space="preserve"> 0900</t>
  </si>
  <si>
    <t>ФИЗИЧЕСКАЯ КУЛЬТУРА И СПОРТ</t>
  </si>
  <si>
    <t>КУЛЬТУРА,  КИНЕМАТОГРАФИЯ</t>
  </si>
  <si>
    <t>СРЕДСТВА МАССОВОЙ ИНФОРМАЦИИ</t>
  </si>
  <si>
    <t xml:space="preserve">ЗДРАВООХРАНЕНИЕ </t>
  </si>
  <si>
    <t>0102</t>
  </si>
  <si>
    <t>Невельского городского округа</t>
  </si>
  <si>
    <t>от               №</t>
  </si>
  <si>
    <t>Приложение № 4</t>
  </si>
  <si>
    <t>по разделам и подразделам классификации расходов</t>
  </si>
  <si>
    <t>Наименование показателя</t>
  </si>
  <si>
    <t>Код   раздела, подраздела</t>
  </si>
  <si>
    <t>Выполнение годового плана (%)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</si>
  <si>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</si>
  <si>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</si>
  <si>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</si>
  <si>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Резервные фонды</t>
  </si>
  <si>
    <t xml:space="preserve"> Другие общегосударственные вопросы</t>
  </si>
  <si>
    <t>0103</t>
  </si>
  <si>
    <t>0104</t>
  </si>
  <si>
    <t>0105</t>
  </si>
  <si>
    <t>0111</t>
  </si>
  <si>
    <t>0113</t>
  </si>
  <si>
    <t xml:space="preserve"> Функционирование высшего должностного лица субъекта Российской Федерации и муниципального образования</t>
  </si>
  <si>
    <t>НАЦИОНАЛЬНАЯ   ОБОРОНА</t>
  </si>
  <si>
    <t xml:space="preserve"> Мобилизационная и вневойсковая подготовка</t>
  </si>
  <si>
    <t>0203</t>
  </si>
  <si>
    <t>0309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</si>
  <si>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</si>
  <si>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>0314</t>
  </si>
  <si>
    <t xml:space="preserve"> Другие вопросы в области национальной безопасности и правоохранительной деятельности</t>
  </si>
  <si>
    <t>0409</t>
  </si>
  <si>
    <t>0401</t>
  </si>
  <si>
    <t xml:space="preserve"> Общеэкономические вопросы</t>
  </si>
  <si>
    <t xml:space="preserve"> Топливно-энергетический комплекс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</si>
  <si>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</si>
  <si>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</si>
  <si>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</si>
  <si>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>0402</t>
  </si>
  <si>
    <t>0405</t>
  </si>
  <si>
    <t>0408</t>
  </si>
  <si>
    <t>0412</t>
  </si>
  <si>
    <t xml:space="preserve"> Другие вопросы в области национальной экономики</t>
  </si>
  <si>
    <t>0501</t>
  </si>
  <si>
    <t>0502</t>
  </si>
  <si>
    <t>0505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</si>
  <si>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</si>
  <si>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</si>
  <si>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</si>
  <si>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>0503</t>
  </si>
  <si>
    <t xml:space="preserve"> Другие вопросы в области жилищно-коммунального хозяйства</t>
  </si>
  <si>
    <t>0701</t>
  </si>
  <si>
    <t xml:space="preserve"> Дошкольное образование</t>
  </si>
  <si>
    <t>0702</t>
  </si>
  <si>
    <t xml:space="preserve"> Общее образование</t>
  </si>
  <si>
    <t xml:space="preserve"> Профессиональная подготовка, переподготовка и повышение квалификации</t>
  </si>
  <si>
    <t>0705</t>
  </si>
  <si>
    <t>0707</t>
  </si>
  <si>
    <t xml:space="preserve"> Молодежная политика и оздоровление детей</t>
  </si>
  <si>
    <t>0709</t>
  </si>
  <si>
    <t xml:space="preserve"> Другие вопросы в области образования</t>
  </si>
  <si>
    <t>0801</t>
  </si>
  <si>
    <t>0804</t>
  </si>
  <si>
    <t xml:space="preserve"> Культура</t>
  </si>
  <si>
    <t xml:space="preserve"> Другие вопросы в области культуры, кинематографии</t>
  </si>
  <si>
    <t>0901</t>
  </si>
  <si>
    <t xml:space="preserve"> Стационарная медицинская помощь</t>
  </si>
  <si>
    <t>1001</t>
  </si>
  <si>
    <t>1003</t>
  </si>
  <si>
    <t>1004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</si>
  <si>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</si>
  <si>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</si>
  <si>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</si>
  <si>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>1006</t>
  </si>
  <si>
    <t xml:space="preserve"> Другие вопросы в области социальной политики</t>
  </si>
  <si>
    <t>1101</t>
  </si>
  <si>
    <t xml:space="preserve"> Физическая культура</t>
  </si>
  <si>
    <t xml:space="preserve"> Массовый спорт</t>
  </si>
  <si>
    <t>1102</t>
  </si>
  <si>
    <t xml:space="preserve"> Другие вопросы в области физической культуры и спорта</t>
  </si>
  <si>
    <t>1105</t>
  </si>
  <si>
    <t>1202</t>
  </si>
  <si>
    <t xml:space="preserve"> Периодическая печать и издательства</t>
  </si>
  <si>
    <t xml:space="preserve"> 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</si>
  <si>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</si>
  <si>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</si>
  <si>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НАЦИОНАЛЬНАЯ БЕЗОПАСНОСТЬ И ПРАВОХРАНИТЕЛЬНАЯ ДЕЯТЕЛЬНОСТЬ</t>
  </si>
  <si>
    <t xml:space="preserve">Расходы местного бюджета Невельского городского округа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</si>
  <si>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</si>
  <si>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</si>
  <si>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</si>
  <si>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</si>
  <si>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0600</t>
  </si>
  <si>
    <t>0605</t>
  </si>
  <si>
    <t>Другие вопросы в области охраны окружающей среды</t>
  </si>
  <si>
    <t>ОХРАНА ОКРУЖАЮЩЕЙ СРЕДЫ</t>
  </si>
  <si>
    <t>Топливно-энергетический комплекс</t>
  </si>
  <si>
    <t>0900</t>
  </si>
  <si>
    <t>0902</t>
  </si>
  <si>
    <t>Амбулаторная помощь</t>
  </si>
  <si>
    <t>Профессиональная подготовка, переподготовка и повышение квалификации</t>
  </si>
  <si>
    <t>0703</t>
  </si>
  <si>
    <t>Дополнительное образование детей</t>
  </si>
  <si>
    <t>0310</t>
  </si>
  <si>
    <t>Обеспечение пожарной безрпасности</t>
  </si>
  <si>
    <t>за 2019 год</t>
  </si>
  <si>
    <t>Уточненный план за 2019год (тыс.руб.)</t>
  </si>
  <si>
    <t>Исполнение по отчету за 2019год (тыс.руб.)</t>
  </si>
  <si>
    <t>0407</t>
  </si>
  <si>
    <t>Лесное хозяйство</t>
  </si>
  <si>
    <t xml:space="preserve">к Решению Собрания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</si>
</sst>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shrinkToFit="1"/>
    </xf>
    <xf numFmtId="0" fontId="2" fillId="0" borderId="11" xfId="0" applyNumberFormat="1" applyFont="1" applyFill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C29"/>
    </sheetView>
  </sheetViews>
  <sheetFormatPr defaultColWidth="9.00390625" defaultRowHeight="12.75"/>
  <cols>
    <col min="1" max="1" width="28.00390625" style="0" customWidth="1"/>
    <col min="2" max="2" width="25.125" style="0" customWidth="1"/>
    <col min="3" max="3" width="20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4"/>
  <sheetViews>
    <sheetView tabSelected="1" view="pageBreakPreview" zoomScaleNormal="75" zoomScaleSheetLayoutView="100" zoomScalePageLayoutView="0" workbookViewId="0" topLeftCell="A4">
      <selection activeCell="I49" sqref="I49"/>
    </sheetView>
  </sheetViews>
  <sheetFormatPr defaultColWidth="9.00390625" defaultRowHeight="12.75"/>
  <cols>
    <col min="1" max="1" width="1.625" style="7" customWidth="1"/>
    <col min="2" max="2" width="13.25390625" style="13" customWidth="1"/>
    <col min="3" max="3" width="56.375" style="7" customWidth="1"/>
    <col min="4" max="4" width="10.375" style="7" hidden="1" customWidth="1"/>
    <col min="5" max="5" width="17.625" style="17" customWidth="1"/>
    <col min="6" max="6" width="14.125" style="17" customWidth="1"/>
    <col min="7" max="7" width="15.125" style="7" customWidth="1"/>
    <col min="8" max="8" width="20.00390625" style="7" customWidth="1"/>
    <col min="9" max="9" width="27.375" style="7" customWidth="1"/>
    <col min="10" max="16384" width="9.125" style="7" customWidth="1"/>
  </cols>
  <sheetData>
    <row r="1" ht="12.75" hidden="1"/>
    <row r="2" ht="12.75" hidden="1"/>
    <row r="3" ht="12.75" hidden="1"/>
    <row r="4" spans="6:7" ht="14.25" customHeight="1">
      <c r="F4" s="17" t="s">
        <v>33</v>
      </c>
      <c r="G4" s="17"/>
    </row>
    <row r="5" spans="6:7" ht="12.75">
      <c r="F5" s="17" t="s">
        <v>135</v>
      </c>
      <c r="G5" s="17"/>
    </row>
    <row r="6" spans="6:7" ht="12.75">
      <c r="F6" s="17" t="s">
        <v>31</v>
      </c>
      <c r="G6" s="17"/>
    </row>
    <row r="7" spans="6:7" ht="12.75">
      <c r="F7" s="17" t="s">
        <v>32</v>
      </c>
      <c r="G7" s="17"/>
    </row>
    <row r="8" spans="1:7" ht="15.75">
      <c r="A8" s="2"/>
      <c r="B8" s="6" t="s">
        <v>18</v>
      </c>
      <c r="C8" s="33" t="s">
        <v>112</v>
      </c>
      <c r="D8" s="34"/>
      <c r="E8" s="34"/>
      <c r="F8" s="34"/>
      <c r="G8" s="3"/>
    </row>
    <row r="9" spans="1:7" ht="15.75">
      <c r="A9" s="2"/>
      <c r="B9" s="5" t="s">
        <v>18</v>
      </c>
      <c r="C9" s="33" t="s">
        <v>34</v>
      </c>
      <c r="D9" s="34"/>
      <c r="E9" s="34"/>
      <c r="F9" s="34"/>
      <c r="G9" s="4"/>
    </row>
    <row r="10" spans="1:7" ht="15">
      <c r="A10" s="2"/>
      <c r="B10" s="5"/>
      <c r="C10" s="35" t="s">
        <v>130</v>
      </c>
      <c r="D10" s="36"/>
      <c r="E10" s="36"/>
      <c r="F10" s="36"/>
      <c r="G10" s="4"/>
    </row>
    <row r="11" spans="1:7" ht="57.75" customHeight="1">
      <c r="A11" s="2"/>
      <c r="B11" s="29" t="s">
        <v>36</v>
      </c>
      <c r="C11" s="29" t="s">
        <v>35</v>
      </c>
      <c r="D11" s="30"/>
      <c r="E11" s="31" t="s">
        <v>131</v>
      </c>
      <c r="F11" s="31" t="s">
        <v>132</v>
      </c>
      <c r="G11" s="32" t="s">
        <v>37</v>
      </c>
    </row>
    <row r="12" spans="1:7" ht="15">
      <c r="A12" s="2"/>
      <c r="B12" s="23" t="s">
        <v>0</v>
      </c>
      <c r="C12" s="24" t="s">
        <v>16</v>
      </c>
      <c r="D12" s="24"/>
      <c r="E12" s="25">
        <f>E13+E14+E15+E16+E17+E18+E19+E20</f>
        <v>264876.60000000003</v>
      </c>
      <c r="F12" s="25">
        <f>F13+F14+F15+F16+F17+F18+F19+F20</f>
        <v>260421.2</v>
      </c>
      <c r="G12" s="26">
        <f>F12/E12*100</f>
        <v>98.3179337095085</v>
      </c>
    </row>
    <row r="13" spans="1:7" ht="30">
      <c r="A13" s="2"/>
      <c r="B13" s="21" t="s">
        <v>30</v>
      </c>
      <c r="C13" s="37" t="s">
        <v>48</v>
      </c>
      <c r="D13" s="1" t="s">
        <v>1</v>
      </c>
      <c r="E13" s="20">
        <v>4437.4</v>
      </c>
      <c r="F13" s="20">
        <v>4436.9</v>
      </c>
      <c r="G13" s="18">
        <f>F13/E13*100</f>
        <v>99.98873214044261</v>
      </c>
    </row>
    <row r="14" spans="1:7" ht="45">
      <c r="A14" s="2"/>
      <c r="B14" s="21" t="s">
        <v>43</v>
      </c>
      <c r="C14" s="37" t="s">
        <v>38</v>
      </c>
      <c r="D14" s="1"/>
      <c r="E14" s="20">
        <v>6105.3</v>
      </c>
      <c r="F14" s="20">
        <v>6097</v>
      </c>
      <c r="G14" s="18">
        <f>F14/E14*100</f>
        <v>99.8640525445105</v>
      </c>
    </row>
    <row r="15" spans="1:7" ht="47.25" customHeight="1">
      <c r="A15" s="2"/>
      <c r="B15" s="21" t="s">
        <v>44</v>
      </c>
      <c r="C15" s="37" t="s">
        <v>39</v>
      </c>
      <c r="D15" s="19" t="s">
        <v>2</v>
      </c>
      <c r="E15" s="20">
        <v>125474.5</v>
      </c>
      <c r="F15" s="20">
        <v>123931.2</v>
      </c>
      <c r="G15" s="18">
        <f>F15/E15*100</f>
        <v>98.77002897002977</v>
      </c>
    </row>
    <row r="16" spans="1:7" ht="15">
      <c r="A16" s="2"/>
      <c r="B16" s="21" t="s">
        <v>45</v>
      </c>
      <c r="C16" s="37" t="s">
        <v>40</v>
      </c>
      <c r="D16" s="1" t="s">
        <v>3</v>
      </c>
      <c r="E16" s="20">
        <v>11</v>
      </c>
      <c r="F16" s="20">
        <v>11</v>
      </c>
      <c r="G16" s="18">
        <f>E16/F16*100</f>
        <v>100</v>
      </c>
    </row>
    <row r="17" spans="1:7" ht="45">
      <c r="A17" s="2"/>
      <c r="B17" s="21" t="s">
        <v>113</v>
      </c>
      <c r="C17" s="37" t="s">
        <v>114</v>
      </c>
      <c r="D17" s="1" t="s">
        <v>3</v>
      </c>
      <c r="E17" s="20">
        <v>16661.1</v>
      </c>
      <c r="F17" s="20">
        <v>16650.4</v>
      </c>
      <c r="G17" s="18">
        <f>F17/E17*100</f>
        <v>99.93577855003572</v>
      </c>
    </row>
    <row r="18" spans="1:7" ht="15">
      <c r="A18" s="2"/>
      <c r="B18" s="21" t="s">
        <v>115</v>
      </c>
      <c r="C18" s="37" t="s">
        <v>116</v>
      </c>
      <c r="D18" s="1"/>
      <c r="E18" s="20">
        <v>5071.7</v>
      </c>
      <c r="F18" s="20">
        <v>4999.9</v>
      </c>
      <c r="G18" s="18">
        <f>F18/E18*100</f>
        <v>98.58430112191178</v>
      </c>
    </row>
    <row r="19" spans="1:7" ht="15" customHeight="1">
      <c r="A19" s="2"/>
      <c r="B19" s="21" t="s">
        <v>46</v>
      </c>
      <c r="C19" s="37" t="s">
        <v>41</v>
      </c>
      <c r="D19" s="1"/>
      <c r="E19" s="20">
        <v>500</v>
      </c>
      <c r="F19" s="20">
        <v>0</v>
      </c>
      <c r="G19" s="18">
        <f aca="true" t="shared" si="0" ref="G19:G55">F19/E19*100</f>
        <v>0</v>
      </c>
    </row>
    <row r="20" spans="1:7" ht="15">
      <c r="A20" s="2"/>
      <c r="B20" s="21" t="s">
        <v>47</v>
      </c>
      <c r="C20" s="37" t="s">
        <v>42</v>
      </c>
      <c r="D20" s="1" t="s">
        <v>4</v>
      </c>
      <c r="E20" s="20">
        <v>106615.6</v>
      </c>
      <c r="F20" s="20">
        <v>104294.8</v>
      </c>
      <c r="G20" s="18">
        <f t="shared" si="0"/>
        <v>97.82320786076333</v>
      </c>
    </row>
    <row r="21" spans="1:7" ht="21" customHeight="1" hidden="1">
      <c r="A21" s="2"/>
      <c r="B21" s="27" t="s">
        <v>19</v>
      </c>
      <c r="C21" s="24" t="s">
        <v>49</v>
      </c>
      <c r="D21" s="24"/>
      <c r="E21" s="25">
        <f>E22</f>
        <v>0</v>
      </c>
      <c r="F21" s="25">
        <f>F22</f>
        <v>0</v>
      </c>
      <c r="G21" s="26">
        <v>0</v>
      </c>
    </row>
    <row r="22" spans="1:7" ht="16.5" customHeight="1" hidden="1">
      <c r="A22" s="2"/>
      <c r="B22" s="21" t="s">
        <v>51</v>
      </c>
      <c r="C22" s="22" t="s">
        <v>50</v>
      </c>
      <c r="D22" s="1"/>
      <c r="E22" s="20">
        <v>0</v>
      </c>
      <c r="F22" s="20">
        <v>0</v>
      </c>
      <c r="G22" s="18">
        <v>0</v>
      </c>
    </row>
    <row r="23" spans="1:7" ht="30" customHeight="1">
      <c r="A23" s="2"/>
      <c r="B23" s="27" t="s">
        <v>20</v>
      </c>
      <c r="C23" s="28" t="s">
        <v>111</v>
      </c>
      <c r="D23" s="24"/>
      <c r="E23" s="25">
        <f>E24+E26+E25</f>
        <v>641.5</v>
      </c>
      <c r="F23" s="25">
        <f>F24+F26+F25</f>
        <v>630</v>
      </c>
      <c r="G23" s="26">
        <f t="shared" si="0"/>
        <v>98.20732657833203</v>
      </c>
    </row>
    <row r="24" spans="1:7" ht="42.75" customHeight="1">
      <c r="A24" s="2"/>
      <c r="B24" s="21" t="s">
        <v>52</v>
      </c>
      <c r="C24" s="37" t="s">
        <v>53</v>
      </c>
      <c r="D24" s="1"/>
      <c r="E24" s="20">
        <v>352.5</v>
      </c>
      <c r="F24" s="20">
        <v>352.5</v>
      </c>
      <c r="G24" s="18">
        <f t="shared" si="0"/>
        <v>100</v>
      </c>
    </row>
    <row r="25" spans="1:7" ht="21" customHeight="1">
      <c r="A25" s="2"/>
      <c r="B25" s="21" t="s">
        <v>128</v>
      </c>
      <c r="C25" s="37" t="s">
        <v>129</v>
      </c>
      <c r="D25" s="1"/>
      <c r="E25" s="20">
        <v>4</v>
      </c>
      <c r="F25" s="20">
        <v>3.9</v>
      </c>
      <c r="G25" s="18">
        <f>F25/E25*100</f>
        <v>97.5</v>
      </c>
    </row>
    <row r="26" spans="1:7" ht="31.5" customHeight="1">
      <c r="A26" s="2"/>
      <c r="B26" s="21" t="s">
        <v>54</v>
      </c>
      <c r="C26" s="37" t="s">
        <v>55</v>
      </c>
      <c r="D26" s="1"/>
      <c r="E26" s="20">
        <v>285</v>
      </c>
      <c r="F26" s="20">
        <v>273.6</v>
      </c>
      <c r="G26" s="18">
        <f t="shared" si="0"/>
        <v>96.00000000000001</v>
      </c>
    </row>
    <row r="27" spans="1:7" ht="20.25" customHeight="1">
      <c r="A27" s="2"/>
      <c r="B27" s="27" t="s">
        <v>21</v>
      </c>
      <c r="C27" s="24" t="s">
        <v>17</v>
      </c>
      <c r="D27" s="24" t="s">
        <v>5</v>
      </c>
      <c r="E27" s="25">
        <f>E28+E29+E31+E32+E33+E34+E35+E30</f>
        <v>497640</v>
      </c>
      <c r="F27" s="25">
        <f>F28+F29+F31+F32+F33+F34+F35+F30</f>
        <v>454753.79999999993</v>
      </c>
      <c r="G27" s="26">
        <f t="shared" si="0"/>
        <v>91.38208343380757</v>
      </c>
    </row>
    <row r="28" spans="1:7" ht="15">
      <c r="A28" s="2"/>
      <c r="B28" s="21" t="s">
        <v>57</v>
      </c>
      <c r="C28" s="37" t="s">
        <v>58</v>
      </c>
      <c r="D28" s="1" t="s">
        <v>6</v>
      </c>
      <c r="E28" s="20">
        <v>1202.9</v>
      </c>
      <c r="F28" s="20">
        <v>1202.9</v>
      </c>
      <c r="G28" s="18">
        <f t="shared" si="0"/>
        <v>100</v>
      </c>
    </row>
    <row r="29" spans="1:7" ht="15" hidden="1">
      <c r="A29" s="2"/>
      <c r="B29" s="21" t="s">
        <v>63</v>
      </c>
      <c r="C29" s="37" t="s">
        <v>59</v>
      </c>
      <c r="D29" s="1"/>
      <c r="E29" s="20">
        <v>0</v>
      </c>
      <c r="F29" s="20">
        <v>0</v>
      </c>
      <c r="G29" s="18" t="e">
        <f t="shared" si="0"/>
        <v>#DIV/0!</v>
      </c>
    </row>
    <row r="30" spans="1:7" ht="15">
      <c r="A30" s="2"/>
      <c r="B30" s="21" t="s">
        <v>63</v>
      </c>
      <c r="C30" s="37" t="s">
        <v>121</v>
      </c>
      <c r="D30" s="1"/>
      <c r="E30" s="20">
        <v>26637.8</v>
      </c>
      <c r="F30" s="20">
        <v>24125.5</v>
      </c>
      <c r="G30" s="18">
        <f t="shared" si="0"/>
        <v>90.56866558049089</v>
      </c>
    </row>
    <row r="31" spans="1:7" ht="15">
      <c r="A31" s="2"/>
      <c r="B31" s="21" t="s">
        <v>64</v>
      </c>
      <c r="C31" s="37" t="s">
        <v>60</v>
      </c>
      <c r="D31" s="1" t="s">
        <v>7</v>
      </c>
      <c r="E31" s="20">
        <v>3193.8</v>
      </c>
      <c r="F31" s="20">
        <v>3193.7</v>
      </c>
      <c r="G31" s="18">
        <f t="shared" si="0"/>
        <v>99.99686893355876</v>
      </c>
    </row>
    <row r="32" spans="1:7" ht="15">
      <c r="A32" s="2"/>
      <c r="B32" s="21" t="s">
        <v>133</v>
      </c>
      <c r="C32" s="37" t="s">
        <v>134</v>
      </c>
      <c r="D32" s="1"/>
      <c r="E32" s="20">
        <v>390</v>
      </c>
      <c r="F32" s="20">
        <v>390</v>
      </c>
      <c r="G32" s="18">
        <f>F32/E32*100</f>
        <v>100</v>
      </c>
    </row>
    <row r="33" spans="1:7" ht="15">
      <c r="A33" s="2"/>
      <c r="B33" s="21" t="s">
        <v>65</v>
      </c>
      <c r="C33" s="37" t="s">
        <v>61</v>
      </c>
      <c r="D33" s="1" t="s">
        <v>8</v>
      </c>
      <c r="E33" s="20">
        <v>30286.3</v>
      </c>
      <c r="F33" s="20">
        <v>29922.2</v>
      </c>
      <c r="G33" s="18">
        <f t="shared" si="0"/>
        <v>98.79780626884104</v>
      </c>
    </row>
    <row r="34" spans="1:7" ht="15">
      <c r="A34" s="2"/>
      <c r="B34" s="21" t="s">
        <v>56</v>
      </c>
      <c r="C34" s="37" t="s">
        <v>62</v>
      </c>
      <c r="D34" s="1" t="s">
        <v>9</v>
      </c>
      <c r="E34" s="20">
        <v>334958.2</v>
      </c>
      <c r="F34" s="20">
        <v>296890.1</v>
      </c>
      <c r="G34" s="18">
        <f t="shared" si="0"/>
        <v>88.63496997535812</v>
      </c>
    </row>
    <row r="35" spans="1:7" ht="15">
      <c r="A35" s="2"/>
      <c r="B35" s="21" t="s">
        <v>66</v>
      </c>
      <c r="C35" s="37" t="s">
        <v>67</v>
      </c>
      <c r="D35" s="1"/>
      <c r="E35" s="20">
        <v>100971</v>
      </c>
      <c r="F35" s="20">
        <v>99029.4</v>
      </c>
      <c r="G35" s="18">
        <f t="shared" si="0"/>
        <v>98.07707163442969</v>
      </c>
    </row>
    <row r="36" spans="1:7" ht="21" customHeight="1">
      <c r="A36" s="2"/>
      <c r="B36" s="27" t="s">
        <v>22</v>
      </c>
      <c r="C36" s="24" t="s">
        <v>12</v>
      </c>
      <c r="D36" s="24">
        <v>10</v>
      </c>
      <c r="E36" s="25">
        <f>E37+E38+E39+E40</f>
        <v>780008.0000000001</v>
      </c>
      <c r="F36" s="25">
        <f>F37+F38+F39+F40</f>
        <v>761158.7999999999</v>
      </c>
      <c r="G36" s="26">
        <f t="shared" si="0"/>
        <v>97.58346068245451</v>
      </c>
    </row>
    <row r="37" spans="1:7" ht="15">
      <c r="A37" s="2"/>
      <c r="B37" s="21" t="s">
        <v>68</v>
      </c>
      <c r="C37" s="37" t="s">
        <v>71</v>
      </c>
      <c r="D37" s="1"/>
      <c r="E37" s="20">
        <v>406766.4</v>
      </c>
      <c r="F37" s="20">
        <v>405524.5</v>
      </c>
      <c r="G37" s="18">
        <f t="shared" si="0"/>
        <v>99.69468963021527</v>
      </c>
    </row>
    <row r="38" spans="1:7" ht="15">
      <c r="A38" s="2"/>
      <c r="B38" s="21" t="s">
        <v>69</v>
      </c>
      <c r="C38" s="37" t="s">
        <v>72</v>
      </c>
      <c r="D38" s="1" t="s">
        <v>10</v>
      </c>
      <c r="E38" s="20">
        <v>212331.7</v>
      </c>
      <c r="F38" s="20">
        <v>195026.7</v>
      </c>
      <c r="G38" s="18">
        <f t="shared" si="0"/>
        <v>91.85001580074949</v>
      </c>
    </row>
    <row r="39" spans="1:7" ht="15">
      <c r="A39" s="2"/>
      <c r="B39" s="21" t="s">
        <v>74</v>
      </c>
      <c r="C39" s="37" t="s">
        <v>73</v>
      </c>
      <c r="D39" s="1"/>
      <c r="E39" s="20">
        <v>160909.9</v>
      </c>
      <c r="F39" s="20">
        <v>160607.6</v>
      </c>
      <c r="G39" s="18">
        <f t="shared" si="0"/>
        <v>99.81213088815542</v>
      </c>
    </row>
    <row r="40" spans="1:7" ht="30.75" customHeight="1" hidden="1">
      <c r="A40" s="2"/>
      <c r="B40" s="21" t="s">
        <v>70</v>
      </c>
      <c r="C40" s="37" t="s">
        <v>75</v>
      </c>
      <c r="D40" s="1" t="s">
        <v>11</v>
      </c>
      <c r="E40" s="20">
        <v>0</v>
      </c>
      <c r="F40" s="20">
        <v>0</v>
      </c>
      <c r="G40" s="18">
        <v>0</v>
      </c>
    </row>
    <row r="41" spans="1:7" ht="15">
      <c r="A41" s="2"/>
      <c r="B41" s="27" t="s">
        <v>117</v>
      </c>
      <c r="C41" s="38" t="s">
        <v>120</v>
      </c>
      <c r="D41" s="24"/>
      <c r="E41" s="25">
        <f>E42</f>
        <v>1969.7</v>
      </c>
      <c r="F41" s="25">
        <f>F42</f>
        <v>1969.7</v>
      </c>
      <c r="G41" s="26">
        <f>G42</f>
        <v>100</v>
      </c>
    </row>
    <row r="42" spans="1:7" ht="15">
      <c r="A42" s="2"/>
      <c r="B42" s="21" t="s">
        <v>118</v>
      </c>
      <c r="C42" s="37" t="s">
        <v>119</v>
      </c>
      <c r="D42" s="1"/>
      <c r="E42" s="20">
        <v>1969.7</v>
      </c>
      <c r="F42" s="20">
        <v>1969.7</v>
      </c>
      <c r="G42" s="18">
        <f>F42/E42*100</f>
        <v>100</v>
      </c>
    </row>
    <row r="43" spans="1:7" ht="21" customHeight="1">
      <c r="A43" s="2"/>
      <c r="B43" s="27" t="s">
        <v>23</v>
      </c>
      <c r="C43" s="39" t="s">
        <v>13</v>
      </c>
      <c r="D43" s="24"/>
      <c r="E43" s="25">
        <f>E44+E45+E46+E49+E50+E48+E47</f>
        <v>806806.7999999999</v>
      </c>
      <c r="F43" s="25">
        <f>F44+F45+F46+F49+F50+F48+F47</f>
        <v>805157.5</v>
      </c>
      <c r="G43" s="26">
        <f>F43/E43*100</f>
        <v>99.79557683450363</v>
      </c>
    </row>
    <row r="44" spans="1:7" ht="15">
      <c r="A44" s="2"/>
      <c r="B44" s="21" t="s">
        <v>76</v>
      </c>
      <c r="C44" s="37" t="s">
        <v>77</v>
      </c>
      <c r="D44" s="1">
        <v>14</v>
      </c>
      <c r="E44" s="20">
        <v>335758.8</v>
      </c>
      <c r="F44" s="20">
        <v>335661.6</v>
      </c>
      <c r="G44" s="18">
        <f t="shared" si="0"/>
        <v>99.97105064707165</v>
      </c>
    </row>
    <row r="45" spans="1:7" ht="15">
      <c r="A45" s="2"/>
      <c r="B45" s="21" t="s">
        <v>78</v>
      </c>
      <c r="C45" s="37" t="s">
        <v>79</v>
      </c>
      <c r="D45" s="1"/>
      <c r="E45" s="20">
        <v>346487.6</v>
      </c>
      <c r="F45" s="20">
        <v>346422.3</v>
      </c>
      <c r="G45" s="18">
        <f t="shared" si="0"/>
        <v>99.98115372671346</v>
      </c>
    </row>
    <row r="46" spans="1:7" ht="30" hidden="1">
      <c r="A46" s="2"/>
      <c r="B46" s="21" t="s">
        <v>81</v>
      </c>
      <c r="C46" s="37" t="s">
        <v>80</v>
      </c>
      <c r="D46" s="1">
        <v>140</v>
      </c>
      <c r="E46" s="20">
        <v>0</v>
      </c>
      <c r="F46" s="20">
        <v>0</v>
      </c>
      <c r="G46" s="18" t="e">
        <f t="shared" si="0"/>
        <v>#DIV/0!</v>
      </c>
    </row>
    <row r="47" spans="1:7" ht="15">
      <c r="A47" s="2"/>
      <c r="B47" s="21" t="s">
        <v>126</v>
      </c>
      <c r="C47" s="37" t="s">
        <v>127</v>
      </c>
      <c r="D47" s="1"/>
      <c r="E47" s="20">
        <v>79197.7</v>
      </c>
      <c r="F47" s="20">
        <v>77711</v>
      </c>
      <c r="G47" s="18">
        <f t="shared" si="0"/>
        <v>98.12279902067863</v>
      </c>
    </row>
    <row r="48" spans="1:7" ht="30" hidden="1">
      <c r="A48" s="2"/>
      <c r="B48" s="21" t="s">
        <v>81</v>
      </c>
      <c r="C48" s="37" t="s">
        <v>125</v>
      </c>
      <c r="D48" s="1"/>
      <c r="E48" s="20">
        <v>0</v>
      </c>
      <c r="F48" s="20">
        <v>0</v>
      </c>
      <c r="G48" s="18">
        <v>0</v>
      </c>
    </row>
    <row r="49" spans="1:7" ht="15">
      <c r="A49" s="2"/>
      <c r="B49" s="21" t="s">
        <v>82</v>
      </c>
      <c r="C49" s="37" t="s">
        <v>83</v>
      </c>
      <c r="D49" s="1"/>
      <c r="E49" s="20">
        <v>6430.8</v>
      </c>
      <c r="F49" s="20">
        <v>6430.8</v>
      </c>
      <c r="G49" s="18">
        <f t="shared" si="0"/>
        <v>100</v>
      </c>
    </row>
    <row r="50" spans="1:7" ht="15">
      <c r="A50" s="2"/>
      <c r="B50" s="21" t="s">
        <v>84</v>
      </c>
      <c r="C50" s="37" t="s">
        <v>85</v>
      </c>
      <c r="D50" s="1">
        <v>141</v>
      </c>
      <c r="E50" s="20">
        <v>38931.9</v>
      </c>
      <c r="F50" s="20">
        <v>38931.8</v>
      </c>
      <c r="G50" s="18">
        <f t="shared" si="0"/>
        <v>99.99974314122866</v>
      </c>
    </row>
    <row r="51" spans="1:7" ht="18.75" customHeight="1">
      <c r="A51" s="2"/>
      <c r="B51" s="27" t="s">
        <v>24</v>
      </c>
      <c r="C51" s="39" t="s">
        <v>27</v>
      </c>
      <c r="D51" s="24">
        <v>18</v>
      </c>
      <c r="E51" s="25">
        <f>E52+E53</f>
        <v>174681.8</v>
      </c>
      <c r="F51" s="25">
        <f>F52+F53</f>
        <v>163499.4</v>
      </c>
      <c r="G51" s="26">
        <f t="shared" si="0"/>
        <v>93.59841723636922</v>
      </c>
    </row>
    <row r="52" spans="1:7" ht="15">
      <c r="A52" s="2"/>
      <c r="B52" s="21" t="s">
        <v>86</v>
      </c>
      <c r="C52" s="37" t="s">
        <v>88</v>
      </c>
      <c r="D52" s="1"/>
      <c r="E52" s="20">
        <v>142737</v>
      </c>
      <c r="F52" s="20">
        <v>132178.3</v>
      </c>
      <c r="G52" s="18">
        <f t="shared" si="0"/>
        <v>92.60268886133237</v>
      </c>
    </row>
    <row r="53" spans="1:7" ht="15">
      <c r="A53" s="2"/>
      <c r="B53" s="21" t="s">
        <v>87</v>
      </c>
      <c r="C53" s="37" t="s">
        <v>89</v>
      </c>
      <c r="D53" s="1">
        <v>180</v>
      </c>
      <c r="E53" s="20">
        <v>31944.8</v>
      </c>
      <c r="F53" s="20">
        <v>31321.1</v>
      </c>
      <c r="G53" s="18">
        <f t="shared" si="0"/>
        <v>98.04756955748665</v>
      </c>
    </row>
    <row r="54" spans="1:7" ht="20.25" customHeight="1" hidden="1">
      <c r="A54" s="2"/>
      <c r="B54" s="27" t="s">
        <v>25</v>
      </c>
      <c r="C54" s="39" t="s">
        <v>29</v>
      </c>
      <c r="D54" s="24">
        <v>28</v>
      </c>
      <c r="E54" s="25">
        <f>E55</f>
        <v>0</v>
      </c>
      <c r="F54" s="25">
        <f>F55</f>
        <v>0</v>
      </c>
      <c r="G54" s="26" t="e">
        <f t="shared" si="0"/>
        <v>#DIV/0!</v>
      </c>
    </row>
    <row r="55" spans="1:7" ht="15" hidden="1">
      <c r="A55" s="2"/>
      <c r="B55" s="21" t="s">
        <v>90</v>
      </c>
      <c r="C55" s="37" t="s">
        <v>91</v>
      </c>
      <c r="D55" s="1"/>
      <c r="E55" s="20">
        <v>0</v>
      </c>
      <c r="F55" s="20">
        <v>0</v>
      </c>
      <c r="G55" s="18" t="e">
        <f t="shared" si="0"/>
        <v>#DIV/0!</v>
      </c>
    </row>
    <row r="56" spans="1:7" ht="15" hidden="1">
      <c r="A56" s="2"/>
      <c r="B56" s="27" t="s">
        <v>122</v>
      </c>
      <c r="C56" s="38" t="s">
        <v>29</v>
      </c>
      <c r="D56" s="1"/>
      <c r="E56" s="25">
        <f>E57</f>
        <v>0</v>
      </c>
      <c r="F56" s="25">
        <f>F57</f>
        <v>0</v>
      </c>
      <c r="G56" s="26" t="e">
        <f>G57</f>
        <v>#DIV/0!</v>
      </c>
    </row>
    <row r="57" spans="1:7" ht="15" hidden="1">
      <c r="A57" s="2"/>
      <c r="B57" s="21" t="s">
        <v>123</v>
      </c>
      <c r="C57" s="37" t="s">
        <v>124</v>
      </c>
      <c r="D57" s="1"/>
      <c r="E57" s="20">
        <v>0</v>
      </c>
      <c r="F57" s="20">
        <v>0</v>
      </c>
      <c r="G57" s="18" t="e">
        <f>F57/E57*100</f>
        <v>#DIV/0!</v>
      </c>
    </row>
    <row r="58" spans="1:7" ht="19.5" customHeight="1">
      <c r="A58" s="2"/>
      <c r="B58" s="27">
        <v>1000</v>
      </c>
      <c r="C58" s="39" t="s">
        <v>14</v>
      </c>
      <c r="D58" s="24">
        <v>30</v>
      </c>
      <c r="E58" s="25">
        <f>E59+E60+E61+E62</f>
        <v>87727.90000000001</v>
      </c>
      <c r="F58" s="25">
        <f>F59+F60+F61+F62</f>
        <v>86250.2</v>
      </c>
      <c r="G58" s="26">
        <f aca="true" t="shared" si="1" ref="G58:G67">F58/E58*100</f>
        <v>98.31558717352176</v>
      </c>
    </row>
    <row r="59" spans="1:7" ht="15">
      <c r="A59" s="2"/>
      <c r="B59" s="21" t="s">
        <v>92</v>
      </c>
      <c r="C59" s="37" t="s">
        <v>95</v>
      </c>
      <c r="D59" s="1"/>
      <c r="E59" s="20">
        <v>6689.8</v>
      </c>
      <c r="F59" s="20">
        <v>6689.8</v>
      </c>
      <c r="G59" s="18">
        <f t="shared" si="1"/>
        <v>100</v>
      </c>
    </row>
    <row r="60" spans="1:7" ht="15">
      <c r="A60" s="2"/>
      <c r="B60" s="21" t="s">
        <v>93</v>
      </c>
      <c r="C60" s="37" t="s">
        <v>96</v>
      </c>
      <c r="D60" s="1">
        <v>300</v>
      </c>
      <c r="E60" s="20">
        <v>27543</v>
      </c>
      <c r="F60" s="20">
        <v>27327.8</v>
      </c>
      <c r="G60" s="18">
        <f t="shared" si="1"/>
        <v>99.2186762516792</v>
      </c>
    </row>
    <row r="61" spans="1:7" ht="15">
      <c r="A61" s="2"/>
      <c r="B61" s="21" t="s">
        <v>94</v>
      </c>
      <c r="C61" s="37" t="s">
        <v>97</v>
      </c>
      <c r="D61" s="1">
        <v>301</v>
      </c>
      <c r="E61" s="20">
        <v>50835.8</v>
      </c>
      <c r="F61" s="20">
        <v>49591.9</v>
      </c>
      <c r="G61" s="18">
        <f t="shared" si="1"/>
        <v>97.55310234126344</v>
      </c>
    </row>
    <row r="62" spans="1:7" ht="15">
      <c r="A62" s="2"/>
      <c r="B62" s="21" t="s">
        <v>98</v>
      </c>
      <c r="C62" s="37" t="s">
        <v>99</v>
      </c>
      <c r="D62" s="1"/>
      <c r="E62" s="20">
        <v>2659.3</v>
      </c>
      <c r="F62" s="20">
        <v>2640.7</v>
      </c>
      <c r="G62" s="18">
        <f t="shared" si="1"/>
        <v>99.30056781859886</v>
      </c>
    </row>
    <row r="63" spans="1:7" ht="21" customHeight="1">
      <c r="A63" s="2"/>
      <c r="B63" s="27">
        <v>1100</v>
      </c>
      <c r="C63" s="39" t="s">
        <v>26</v>
      </c>
      <c r="D63" s="24">
        <v>32</v>
      </c>
      <c r="E63" s="25">
        <f>E64+E65+E66</f>
        <v>132376.1</v>
      </c>
      <c r="F63" s="25">
        <f>F64+F65+F66</f>
        <v>131345.7</v>
      </c>
      <c r="G63" s="26">
        <f t="shared" si="1"/>
        <v>99.22161175620072</v>
      </c>
    </row>
    <row r="64" spans="1:7" ht="15">
      <c r="A64" s="2"/>
      <c r="B64" s="21" t="s">
        <v>100</v>
      </c>
      <c r="C64" s="37" t="s">
        <v>101</v>
      </c>
      <c r="D64" s="1">
        <v>320</v>
      </c>
      <c r="E64" s="20">
        <v>76873.7</v>
      </c>
      <c r="F64" s="20">
        <v>75965.3</v>
      </c>
      <c r="G64" s="18">
        <f t="shared" si="1"/>
        <v>98.81832148055838</v>
      </c>
    </row>
    <row r="65" spans="1:7" ht="15">
      <c r="A65" s="2"/>
      <c r="B65" s="21" t="s">
        <v>103</v>
      </c>
      <c r="C65" s="37" t="s">
        <v>102</v>
      </c>
      <c r="D65" s="1">
        <v>3200</v>
      </c>
      <c r="E65" s="20">
        <v>16478.8</v>
      </c>
      <c r="F65" s="20">
        <v>16458.7</v>
      </c>
      <c r="G65" s="18">
        <f t="shared" si="1"/>
        <v>99.87802509891497</v>
      </c>
    </row>
    <row r="66" spans="1:7" ht="15">
      <c r="A66" s="2"/>
      <c r="B66" s="21" t="s">
        <v>105</v>
      </c>
      <c r="C66" s="37" t="s">
        <v>104</v>
      </c>
      <c r="D66" s="1">
        <v>3201</v>
      </c>
      <c r="E66" s="20">
        <v>39023.6</v>
      </c>
      <c r="F66" s="20">
        <v>38921.7</v>
      </c>
      <c r="G66" s="18">
        <f t="shared" si="1"/>
        <v>99.73887596223823</v>
      </c>
    </row>
    <row r="67" spans="1:7" ht="21" customHeight="1">
      <c r="A67" s="2"/>
      <c r="B67" s="27">
        <v>1200</v>
      </c>
      <c r="C67" s="39" t="s">
        <v>28</v>
      </c>
      <c r="D67" s="24"/>
      <c r="E67" s="25">
        <f>E68</f>
        <v>10065.5</v>
      </c>
      <c r="F67" s="25">
        <f>F68</f>
        <v>10065.5</v>
      </c>
      <c r="G67" s="26">
        <f t="shared" si="1"/>
        <v>100</v>
      </c>
    </row>
    <row r="68" spans="1:7" ht="21" customHeight="1">
      <c r="A68" s="2"/>
      <c r="B68" s="21" t="s">
        <v>106</v>
      </c>
      <c r="C68" s="37" t="s">
        <v>107</v>
      </c>
      <c r="D68" s="1"/>
      <c r="E68" s="20">
        <v>10065.5</v>
      </c>
      <c r="F68" s="20">
        <v>10065.5</v>
      </c>
      <c r="G68" s="18">
        <f>F68/E68*100</f>
        <v>100</v>
      </c>
    </row>
    <row r="69" spans="1:7" ht="31.5" customHeight="1" hidden="1">
      <c r="A69" s="2"/>
      <c r="B69" s="27">
        <v>1300</v>
      </c>
      <c r="C69" s="28" t="s">
        <v>110</v>
      </c>
      <c r="D69" s="24">
        <v>38</v>
      </c>
      <c r="E69" s="25">
        <f>E70</f>
        <v>0</v>
      </c>
      <c r="F69" s="25">
        <f>F70</f>
        <v>0</v>
      </c>
      <c r="G69" s="26">
        <v>0</v>
      </c>
    </row>
    <row r="70" spans="1:7" ht="30.75" customHeight="1" hidden="1">
      <c r="A70" s="2"/>
      <c r="B70" s="21" t="s">
        <v>109</v>
      </c>
      <c r="C70" s="37" t="s">
        <v>108</v>
      </c>
      <c r="D70" s="1"/>
      <c r="E70" s="20">
        <v>0</v>
      </c>
      <c r="F70" s="20">
        <v>0</v>
      </c>
      <c r="G70" s="18">
        <v>0</v>
      </c>
    </row>
    <row r="71" spans="1:7" ht="21.75" customHeight="1">
      <c r="A71" s="2"/>
      <c r="B71" s="21"/>
      <c r="C71" s="39" t="s">
        <v>15</v>
      </c>
      <c r="D71" s="24"/>
      <c r="E71" s="25">
        <f>E12+E21+E27+E36+E43+E51+E58+E63+E67+E69+E54+E23+E41+E56</f>
        <v>2756793.9</v>
      </c>
      <c r="F71" s="25">
        <f>F12+F21+F27+F36+F43+F51+F58+F63+F67+F69+F54+F23+F41+F56</f>
        <v>2675251.8000000003</v>
      </c>
      <c r="G71" s="26">
        <f>F71/E71*100</f>
        <v>97.04214014692938</v>
      </c>
    </row>
    <row r="72" spans="2:7" ht="12.75">
      <c r="B72" s="14"/>
      <c r="C72" s="10"/>
      <c r="D72" s="12"/>
      <c r="E72" s="11"/>
      <c r="F72" s="11"/>
      <c r="G72" s="9"/>
    </row>
    <row r="73" spans="3:5" ht="18.75">
      <c r="C73" s="15"/>
      <c r="D73" s="15"/>
      <c r="E73" s="16"/>
    </row>
    <row r="74" spans="3:5" ht="18.75">
      <c r="C74" s="15"/>
      <c r="D74" s="15"/>
      <c r="E74" s="16"/>
    </row>
    <row r="75" spans="3:5" ht="18.75">
      <c r="C75" s="15"/>
      <c r="D75" s="15"/>
      <c r="E75" s="16"/>
    </row>
    <row r="76" spans="3:5" ht="18.75">
      <c r="C76" s="15"/>
      <c r="D76" s="15"/>
      <c r="E76" s="16"/>
    </row>
    <row r="77" spans="3:6" ht="18.75">
      <c r="C77" s="15"/>
      <c r="D77" s="15"/>
      <c r="E77" s="8"/>
      <c r="F77" s="8"/>
    </row>
    <row r="78" spans="5:6" ht="12.75">
      <c r="E78" s="7"/>
      <c r="F78" s="7"/>
    </row>
    <row r="79" spans="5:6" ht="12.75">
      <c r="E79" s="7"/>
      <c r="F79" s="7"/>
    </row>
    <row r="80" spans="5:6" ht="12.75">
      <c r="E80" s="8"/>
      <c r="F80" s="8"/>
    </row>
    <row r="87" ht="12.75">
      <c r="E87" s="8"/>
    </row>
    <row r="88" ht="12.75">
      <c r="E88" s="7"/>
    </row>
    <row r="94" ht="12.75">
      <c r="E94" s="7"/>
    </row>
    <row r="95" spans="5:6" ht="12.75">
      <c r="E95" s="8"/>
      <c r="F95" s="8"/>
    </row>
    <row r="96" spans="5:6" ht="12.75">
      <c r="E96" s="8"/>
      <c r="F96" s="8"/>
    </row>
    <row r="97" spans="5:6" ht="12.75">
      <c r="E97" s="8"/>
      <c r="F97" s="8"/>
    </row>
    <row r="102" spans="5:6" ht="12.75">
      <c r="E102" s="7"/>
      <c r="F102" s="7"/>
    </row>
    <row r="103" ht="12.75">
      <c r="E103" s="7"/>
    </row>
    <row r="104" spans="5:6" ht="12.75">
      <c r="E104" s="8"/>
      <c r="F104" s="8"/>
    </row>
  </sheetData>
  <sheetProtection/>
  <mergeCells count="3">
    <mergeCell ref="C8:F8"/>
    <mergeCell ref="C9:F9"/>
    <mergeCell ref="C10:F10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2017-04-05T23:21:21Z</cp:lastPrinted>
  <dcterms:created xsi:type="dcterms:W3CDTF">2000-10-06T04:25:19Z</dcterms:created>
  <dcterms:modified xsi:type="dcterms:W3CDTF">2020-04-20T00:00:22Z</dcterms:modified>
  <cp:category/>
  <cp:version/>
  <cp:contentType/>
  <cp:contentStatus/>
</cp:coreProperties>
</file>